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7ba37aa1f89f338/WEB_XAURUMX_WordPress/FORMULÁR EXCEL/"/>
    </mc:Choice>
  </mc:AlternateContent>
  <xr:revisionPtr revIDLastSave="3088" documentId="13_ncr:1_{460F9C03-7A7C-4AA8-93B2-317A627FC51A}" xr6:coauthVersionLast="47" xr6:coauthVersionMax="47" xr10:uidLastSave="{05AEE5DB-2699-4F00-A73C-94980B24740A}"/>
  <bookViews>
    <workbookView xWindow="5865" yWindow="1110" windowWidth="30180" windowHeight="19320" xr2:uid="{00000000-000D-0000-FFFF-FFFF00000000}"/>
  </bookViews>
  <sheets>
    <sheet name="Formulár_porez" sheetId="1" r:id="rId1"/>
    <sheet name="Typy dýh a dvierok" sheetId="2" r:id="rId2"/>
  </sheets>
  <definedNames>
    <definedName name="_xlnm.Print_Area" localSheetId="0">Formulár_porez!$A$1:$Q$123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/>
  <c r="F9" i="2"/>
  <c r="F10" i="2"/>
  <c r="F11" i="2"/>
  <c r="F12" i="2"/>
  <c r="F7" i="2"/>
  <c r="F5" i="2"/>
  <c r="F21" i="1"/>
  <c r="F22" i="1"/>
  <c r="F23" i="1"/>
  <c r="F24" i="1"/>
  <c r="F20" i="1"/>
  <c r="AA30" i="1" l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V31" i="1" l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S33" i="1"/>
  <c r="T33" i="1" s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S30" i="1"/>
  <c r="S31" i="1"/>
  <c r="T31" i="1" s="1"/>
  <c r="U31" i="1" s="1"/>
  <c r="S32" i="1"/>
  <c r="T32" i="1" s="1"/>
  <c r="S34" i="1"/>
  <c r="T34" i="1" s="1"/>
  <c r="S35" i="1"/>
  <c r="T35" i="1" s="1"/>
  <c r="S36" i="1"/>
  <c r="T36" i="1" s="1"/>
  <c r="S37" i="1"/>
  <c r="S38" i="1"/>
  <c r="T38" i="1" s="1"/>
  <c r="S39" i="1"/>
  <c r="T39" i="1" s="1"/>
  <c r="S40" i="1"/>
  <c r="T40" i="1" s="1"/>
  <c r="S41" i="1"/>
  <c r="T41" i="1" s="1"/>
  <c r="S42" i="1"/>
  <c r="T42" i="1" s="1"/>
  <c r="S43" i="1"/>
  <c r="T43" i="1" s="1"/>
  <c r="S44" i="1"/>
  <c r="T44" i="1" s="1"/>
  <c r="S45" i="1"/>
  <c r="T45" i="1" s="1"/>
  <c r="S46" i="1"/>
  <c r="T46" i="1" s="1"/>
  <c r="S47" i="1"/>
  <c r="T47" i="1" s="1"/>
  <c r="S48" i="1"/>
  <c r="T48" i="1" s="1"/>
  <c r="S49" i="1"/>
  <c r="T49" i="1" s="1"/>
  <c r="S50" i="1"/>
  <c r="T50" i="1" s="1"/>
  <c r="S51" i="1"/>
  <c r="T51" i="1" s="1"/>
  <c r="S52" i="1"/>
  <c r="T52" i="1" s="1"/>
  <c r="S53" i="1"/>
  <c r="T53" i="1" s="1"/>
  <c r="S54" i="1"/>
  <c r="T54" i="1" s="1"/>
  <c r="S55" i="1"/>
  <c r="T55" i="1" s="1"/>
  <c r="S56" i="1"/>
  <c r="T56" i="1" s="1"/>
  <c r="S57" i="1"/>
  <c r="T57" i="1" s="1"/>
  <c r="S58" i="1"/>
  <c r="T58" i="1" s="1"/>
  <c r="S59" i="1"/>
  <c r="T59" i="1" s="1"/>
  <c r="S60" i="1"/>
  <c r="T60" i="1" s="1"/>
  <c r="S61" i="1"/>
  <c r="S62" i="1"/>
  <c r="T62" i="1" s="1"/>
  <c r="S63" i="1"/>
  <c r="T63" i="1" s="1"/>
  <c r="S64" i="1"/>
  <c r="T64" i="1" s="1"/>
  <c r="S65" i="1"/>
  <c r="T65" i="1" s="1"/>
  <c r="S66" i="1"/>
  <c r="T66" i="1" s="1"/>
  <c r="S67" i="1"/>
  <c r="T67" i="1" s="1"/>
  <c r="S68" i="1"/>
  <c r="T68" i="1" s="1"/>
  <c r="S69" i="1"/>
  <c r="T69" i="1" s="1"/>
  <c r="S70" i="1"/>
  <c r="T70" i="1" s="1"/>
  <c r="S71" i="1"/>
  <c r="T71" i="1" s="1"/>
  <c r="S72" i="1"/>
  <c r="T72" i="1" s="1"/>
  <c r="S73" i="1"/>
  <c r="T73" i="1" s="1"/>
  <c r="S74" i="1"/>
  <c r="T74" i="1" s="1"/>
  <c r="S75" i="1"/>
  <c r="T75" i="1" s="1"/>
  <c r="S76" i="1"/>
  <c r="T76" i="1" s="1"/>
  <c r="S77" i="1"/>
  <c r="T77" i="1" s="1"/>
  <c r="S78" i="1"/>
  <c r="T78" i="1" s="1"/>
  <c r="S79" i="1"/>
  <c r="T79" i="1" s="1"/>
  <c r="S80" i="1"/>
  <c r="T80" i="1" s="1"/>
  <c r="S81" i="1"/>
  <c r="T81" i="1" s="1"/>
  <c r="S82" i="1"/>
  <c r="T82" i="1" s="1"/>
  <c r="S83" i="1"/>
  <c r="T83" i="1" s="1"/>
  <c r="S84" i="1"/>
  <c r="T84" i="1" s="1"/>
  <c r="S85" i="1"/>
  <c r="S86" i="1"/>
  <c r="T86" i="1" s="1"/>
  <c r="S87" i="1"/>
  <c r="T87" i="1" s="1"/>
  <c r="S88" i="1"/>
  <c r="T88" i="1" s="1"/>
  <c r="S89" i="1"/>
  <c r="T89" i="1" s="1"/>
  <c r="S90" i="1"/>
  <c r="T90" i="1" s="1"/>
  <c r="S91" i="1"/>
  <c r="T91" i="1" s="1"/>
  <c r="S92" i="1"/>
  <c r="T92" i="1" s="1"/>
  <c r="S93" i="1"/>
  <c r="T93" i="1" s="1"/>
  <c r="S94" i="1"/>
  <c r="T94" i="1" s="1"/>
  <c r="S95" i="1"/>
  <c r="T95" i="1" s="1"/>
  <c r="S96" i="1"/>
  <c r="T96" i="1" s="1"/>
  <c r="S97" i="1"/>
  <c r="T97" i="1" s="1"/>
  <c r="S98" i="1"/>
  <c r="T98" i="1" s="1"/>
  <c r="S99" i="1"/>
  <c r="T99" i="1" s="1"/>
  <c r="S100" i="1"/>
  <c r="T100" i="1" s="1"/>
  <c r="S101" i="1"/>
  <c r="T101" i="1" s="1"/>
  <c r="S102" i="1"/>
  <c r="T102" i="1" s="1"/>
  <c r="S103" i="1"/>
  <c r="T103" i="1" s="1"/>
  <c r="S104" i="1"/>
  <c r="T104" i="1" s="1"/>
  <c r="S105" i="1"/>
  <c r="T105" i="1" s="1"/>
  <c r="S106" i="1"/>
  <c r="T106" i="1" s="1"/>
  <c r="S107" i="1"/>
  <c r="T107" i="1" s="1"/>
  <c r="S108" i="1"/>
  <c r="T108" i="1" s="1"/>
  <c r="S109" i="1"/>
  <c r="T109" i="1" s="1"/>
  <c r="S110" i="1"/>
  <c r="T110" i="1" s="1"/>
  <c r="S111" i="1"/>
  <c r="T111" i="1" s="1"/>
  <c r="S112" i="1"/>
  <c r="T112" i="1" s="1"/>
  <c r="S113" i="1"/>
  <c r="T113" i="1" s="1"/>
  <c r="S114" i="1"/>
  <c r="T114" i="1" s="1"/>
  <c r="S115" i="1"/>
  <c r="T115" i="1" s="1"/>
  <c r="S116" i="1"/>
  <c r="T116" i="1" s="1"/>
  <c r="S117" i="1"/>
  <c r="T117" i="1" s="1"/>
  <c r="S118" i="1"/>
  <c r="T118" i="1" s="1"/>
  <c r="S119" i="1"/>
  <c r="T119" i="1" s="1"/>
  <c r="S120" i="1"/>
  <c r="T120" i="1" s="1"/>
  <c r="S121" i="1"/>
  <c r="T121" i="1" s="1"/>
  <c r="S122" i="1"/>
  <c r="T122" i="1" s="1"/>
  <c r="S123" i="1"/>
  <c r="T123" i="1" s="1"/>
  <c r="AB58" i="1"/>
  <c r="AB86" i="1"/>
  <c r="T37" i="1"/>
  <c r="T61" i="1"/>
  <c r="T85" i="1"/>
  <c r="T30" i="1" l="1"/>
  <c r="U30" i="1" s="1"/>
  <c r="V30" i="1"/>
  <c r="AB110" i="1"/>
  <c r="AB108" i="1"/>
  <c r="AB82" i="1"/>
  <c r="AB109" i="1"/>
  <c r="AB84" i="1"/>
  <c r="AB83" i="1"/>
  <c r="AB107" i="1"/>
  <c r="AB106" i="1"/>
  <c r="AB42" i="1"/>
  <c r="AB65" i="1"/>
  <c r="AB85" i="1"/>
  <c r="AB36" i="1"/>
  <c r="AB59" i="1"/>
  <c r="AB105" i="1"/>
  <c r="AB32" i="1"/>
  <c r="AB116" i="1"/>
  <c r="AB104" i="1"/>
  <c r="AB31" i="1"/>
  <c r="AB102" i="1"/>
  <c r="AB103" i="1"/>
  <c r="AB79" i="1"/>
  <c r="AB55" i="1"/>
  <c r="AB78" i="1"/>
  <c r="AB54" i="1"/>
  <c r="AB64" i="1"/>
  <c r="AB38" i="1"/>
  <c r="AB81" i="1"/>
  <c r="AB57" i="1"/>
  <c r="AB56" i="1"/>
  <c r="AB80" i="1"/>
  <c r="AB43" i="1"/>
  <c r="AB115" i="1"/>
  <c r="AB41" i="1"/>
  <c r="AB114" i="1"/>
  <c r="AB90" i="1"/>
  <c r="AB113" i="1"/>
  <c r="AB89" i="1"/>
  <c r="AB66" i="1"/>
  <c r="AB101" i="1"/>
  <c r="AB77" i="1"/>
  <c r="AB53" i="1"/>
  <c r="AB97" i="1"/>
  <c r="AB40" i="1"/>
  <c r="AB87" i="1"/>
  <c r="AB39" i="1"/>
  <c r="AB96" i="1"/>
  <c r="AB93" i="1"/>
  <c r="AB111" i="1"/>
  <c r="AB112" i="1"/>
  <c r="AB88" i="1"/>
  <c r="AB122" i="1"/>
  <c r="AB98" i="1"/>
  <c r="AB74" i="1"/>
  <c r="AB50" i="1"/>
  <c r="AB121" i="1"/>
  <c r="AB73" i="1"/>
  <c r="AB120" i="1"/>
  <c r="AB72" i="1"/>
  <c r="AB48" i="1"/>
  <c r="AB119" i="1"/>
  <c r="AB95" i="1"/>
  <c r="AB71" i="1"/>
  <c r="AB47" i="1"/>
  <c r="AB118" i="1"/>
  <c r="AB94" i="1"/>
  <c r="AB70" i="1"/>
  <c r="AB46" i="1"/>
  <c r="AB117" i="1"/>
  <c r="AB45" i="1"/>
  <c r="AB92" i="1"/>
  <c r="AB68" i="1"/>
  <c r="AB44" i="1"/>
  <c r="AB91" i="1"/>
  <c r="AB67" i="1"/>
  <c r="AB63" i="1"/>
  <c r="AB62" i="1"/>
  <c r="AB61" i="1"/>
  <c r="AB37" i="1"/>
  <c r="AB60" i="1"/>
  <c r="AB35" i="1"/>
  <c r="AB34" i="1"/>
  <c r="AB33" i="1"/>
  <c r="AB52" i="1"/>
  <c r="AB100" i="1"/>
  <c r="AB99" i="1"/>
  <c r="AB49" i="1"/>
  <c r="AB75" i="1"/>
  <c r="AB69" i="1"/>
  <c r="AB76" i="1"/>
  <c r="AB123" i="1"/>
  <c r="AB51" i="1"/>
  <c r="S29" i="1"/>
  <c r="S26" i="1" l="1"/>
  <c r="Q13" i="1" s="1"/>
  <c r="AA29" i="1"/>
  <c r="V29" i="1"/>
  <c r="AB30" i="1"/>
  <c r="T29" i="1"/>
  <c r="U29" i="1" s="1"/>
  <c r="AB29" i="1" l="1"/>
  <c r="Q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Bednár</author>
  </authors>
  <commentList>
    <comment ref="C19" authorId="0" shapeId="0" xr:uid="{87373CF0-3DF3-4C9A-B253-02024B6E36AC}">
      <text>
        <r>
          <rPr>
            <b/>
            <sz val="9"/>
            <color indexed="81"/>
            <rFont val="Lato"/>
            <family val="2"/>
            <charset val="238"/>
          </rPr>
          <t>Najprv si z rozsiahleho zoznamu vyselektujte 1 až 5 dýh,</t>
        </r>
        <r>
          <rPr>
            <sz val="9"/>
            <color indexed="81"/>
            <rFont val="Lato"/>
            <family val="2"/>
            <charset val="238"/>
          </rPr>
          <t xml:space="preserve"> z ktorých si v hlavnej tabuľke budete vyberať. </t>
        </r>
        <r>
          <rPr>
            <b/>
            <sz val="9"/>
            <color indexed="81"/>
            <rFont val="Lato"/>
            <family val="2"/>
            <charset val="238"/>
          </rPr>
          <t>Tieto údaje sa vám potom rozbalia v poli "MATERIÁL".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Bednár</author>
  </authors>
  <commentList>
    <comment ref="C5" authorId="0" shapeId="0" xr:uid="{E3F6B0DD-852C-4C54-BD23-C3968DF637B8}">
      <text>
        <r>
          <rPr>
            <b/>
            <sz val="9"/>
            <color indexed="81"/>
            <rFont val="Exo Medium"/>
            <charset val="238"/>
          </rPr>
          <t>JASEŇ</t>
        </r>
      </text>
    </comment>
    <comment ref="I5" authorId="0" shapeId="0" xr:uid="{6753534C-A1D2-469F-B60C-20F4586EBB54}">
      <text>
        <r>
          <rPr>
            <b/>
            <sz val="9"/>
            <color indexed="81"/>
            <rFont val="Exo Medium"/>
            <charset val="238"/>
          </rPr>
          <t>HLADKÉ</t>
        </r>
      </text>
    </comment>
    <comment ref="C6" authorId="0" shapeId="0" xr:uid="{3F06BEA0-3EEA-460B-B43D-EB8737D7F0ED}">
      <text>
        <r>
          <rPr>
            <b/>
            <sz val="9"/>
            <color indexed="81"/>
            <rFont val="Exo Medium"/>
            <charset val="238"/>
          </rPr>
          <t>JASEŇ JADROVÝ</t>
        </r>
      </text>
    </comment>
    <comment ref="C7" authorId="0" shapeId="0" xr:uid="{6DDC50DC-E805-4C7D-AE1C-ACE0239EC3D1}">
      <text>
        <r>
          <rPr>
            <b/>
            <sz val="9"/>
            <color indexed="81"/>
            <rFont val="Exo Medium"/>
            <charset val="238"/>
          </rPr>
          <t>BUK JADROVÝ</t>
        </r>
      </text>
    </comment>
    <comment ref="I7" authorId="0" shapeId="0" xr:uid="{34FB0394-1907-416F-A79C-73409007E20C}">
      <text>
        <r>
          <rPr>
            <b/>
            <sz val="9"/>
            <color indexed="81"/>
            <rFont val="Exo Medium"/>
            <charset val="238"/>
          </rPr>
          <t>LAMELA ART R7 M</t>
        </r>
      </text>
    </comment>
    <comment ref="C8" authorId="0" shapeId="0" xr:uid="{D5CF398B-4CA2-4EAA-B654-7690E6225BF9}">
      <text>
        <r>
          <rPr>
            <b/>
            <sz val="9"/>
            <color indexed="81"/>
            <rFont val="Exo Medium"/>
            <charset val="238"/>
          </rPr>
          <t>BUK NATUR</t>
        </r>
      </text>
    </comment>
    <comment ref="I8" authorId="0" shapeId="0" xr:uid="{62D36335-DFF8-4FBA-936D-35996ED92165}">
      <text>
        <r>
          <rPr>
            <b/>
            <sz val="9"/>
            <color indexed="81"/>
            <rFont val="Exo Medium"/>
            <charset val="238"/>
          </rPr>
          <t>LAMELA ART R7 L</t>
        </r>
      </text>
    </comment>
    <comment ref="C9" authorId="0" shapeId="0" xr:uid="{DABD545B-1517-4FB4-84AD-76A4E994A846}">
      <text>
        <r>
          <rPr>
            <b/>
            <sz val="9"/>
            <color indexed="81"/>
            <rFont val="Exo Medium"/>
            <charset val="238"/>
          </rPr>
          <t>BREZA</t>
        </r>
      </text>
    </comment>
    <comment ref="I9" authorId="0" shapeId="0" xr:uid="{B15DD368-5929-47AE-85C3-592194884F15}">
      <text>
        <r>
          <rPr>
            <b/>
            <sz val="9"/>
            <color indexed="81"/>
            <rFont val="Exo Medium"/>
            <charset val="238"/>
          </rPr>
          <t>EDGE</t>
        </r>
      </text>
    </comment>
    <comment ref="C10" authorId="0" shapeId="0" xr:uid="{24A15F6A-16DD-4658-AC13-5784B7310B6E}">
      <text>
        <r>
          <rPr>
            <b/>
            <sz val="9"/>
            <color indexed="81"/>
            <rFont val="Exo Medium"/>
            <charset val="238"/>
          </rPr>
          <t>BOROVICA HRČATÁ</t>
        </r>
      </text>
    </comment>
    <comment ref="I10" authorId="0" shapeId="0" xr:uid="{D82E91B6-3636-470D-A196-1EBD40B7873D}">
      <text>
        <r>
          <rPr>
            <b/>
            <sz val="9"/>
            <color indexed="81"/>
            <rFont val="Exo Medium"/>
            <charset val="238"/>
          </rPr>
          <t>LAMELA ZEBRA S</t>
        </r>
      </text>
    </comment>
    <comment ref="C11" authorId="0" shapeId="0" xr:uid="{D00D8EF5-434A-420B-A80F-A3048122E232}">
      <text>
        <r>
          <rPr>
            <b/>
            <sz val="9"/>
            <color indexed="81"/>
            <rFont val="Exo Medium"/>
            <charset val="238"/>
          </rPr>
          <t>JAVOR</t>
        </r>
      </text>
    </comment>
    <comment ref="I11" authorId="0" shapeId="0" xr:uid="{A791AB88-3E6A-4A88-94C5-3B4353B58878}">
      <text>
        <r>
          <rPr>
            <b/>
            <sz val="9"/>
            <color indexed="81"/>
            <rFont val="Exo Medium"/>
            <charset val="238"/>
          </rPr>
          <t>LAMELA ZEBRA M</t>
        </r>
      </text>
    </comment>
    <comment ref="C12" authorId="0" shapeId="0" xr:uid="{A78A948C-B0E1-494A-9117-B0ED59882FEB}">
      <text>
        <r>
          <rPr>
            <b/>
            <sz val="9"/>
            <color indexed="81"/>
            <rFont val="Exo Medium"/>
            <charset val="238"/>
          </rPr>
          <t>MAHAGÓN</t>
        </r>
      </text>
    </comment>
    <comment ref="I12" authorId="0" shapeId="0" xr:uid="{3ED0D5AB-9341-4497-A4A3-B6369A0645DD}">
      <text>
        <r>
          <rPr>
            <b/>
            <sz val="9"/>
            <color indexed="81"/>
            <rFont val="Exo Medium"/>
            <charset val="238"/>
          </rPr>
          <t>LAMELA ZEBRA L</t>
        </r>
      </text>
    </comment>
    <comment ref="C14" authorId="0" shapeId="0" xr:uid="{5496672E-EE19-4E00-870F-0FF47AF53B1A}">
      <text>
        <r>
          <rPr>
            <b/>
            <sz val="9"/>
            <color indexed="81"/>
            <rFont val="Exo Medium"/>
            <charset val="238"/>
          </rPr>
          <t>DUB EURÓPSKY</t>
        </r>
      </text>
    </comment>
    <comment ref="C15" authorId="0" shapeId="0" xr:uid="{854560E9-3C69-4E3D-A4CB-ABD7C5394633}">
      <text>
        <r>
          <rPr>
            <b/>
            <sz val="9"/>
            <color indexed="81"/>
            <rFont val="Exo Medium"/>
            <charset val="238"/>
          </rPr>
          <t>DUB HRČATÝ</t>
        </r>
      </text>
    </comment>
    <comment ref="C16" authorId="0" shapeId="0" xr:uid="{E57F7D59-65DC-4892-A380-935910511004}">
      <text>
        <r>
          <rPr>
            <b/>
            <sz val="9"/>
            <color indexed="81"/>
            <rFont val="Exo Medium"/>
            <charset val="238"/>
          </rPr>
          <t>DUB ROUGH</t>
        </r>
      </text>
    </comment>
    <comment ref="C17" authorId="0" shapeId="0" xr:uid="{09B5C348-9D4E-4BD7-8006-8CBED84ED60E}">
      <text>
        <r>
          <rPr>
            <b/>
            <sz val="9"/>
            <color indexed="81"/>
            <rFont val="Exo Medium"/>
            <charset val="238"/>
          </rPr>
          <t>DUB STARÉ DREVO</t>
        </r>
      </text>
    </comment>
    <comment ref="C18" authorId="0" shapeId="0" xr:uid="{4F44A5DE-B892-4AE0-8D0E-84E82C9D4C6A}">
      <text>
        <r>
          <rPr>
            <b/>
            <sz val="9"/>
            <color indexed="81"/>
            <rFont val="Exo Medium"/>
            <charset val="238"/>
          </rPr>
          <t>ORECH EURÓPSKY</t>
        </r>
      </text>
    </comment>
    <comment ref="C19" authorId="0" shapeId="0" xr:uid="{5941DFE0-AACC-46EA-92E3-F95069C6E614}">
      <text>
        <r>
          <rPr>
            <b/>
            <sz val="9"/>
            <color indexed="81"/>
            <rFont val="Exo Medium"/>
            <charset val="238"/>
          </rPr>
          <t>ORECH AMERICKÝ</t>
        </r>
      </text>
    </comment>
    <comment ref="C20" authorId="0" shapeId="0" xr:uid="{C55E707E-6416-4A92-99C1-0718E75BFE51}">
      <text>
        <r>
          <rPr>
            <b/>
            <sz val="9"/>
            <color indexed="81"/>
            <rFont val="Exo Medium"/>
            <charset val="238"/>
          </rPr>
          <t>SMREK</t>
        </r>
      </text>
    </comment>
    <comment ref="C22" authorId="0" shapeId="0" xr:uid="{CD4579D8-6BA2-4835-8A6A-C1505D4B05FE}">
      <text>
        <r>
          <rPr>
            <b/>
            <sz val="9"/>
            <color indexed="81"/>
            <rFont val="Exo Medium"/>
            <charset val="238"/>
          </rPr>
          <t>CZ-0119F1</t>
        </r>
      </text>
    </comment>
    <comment ref="C23" authorId="0" shapeId="0" xr:uid="{DAB7E27B-E6F9-4BD3-9CFE-5A5F1C06A668}">
      <text>
        <r>
          <rPr>
            <b/>
            <sz val="9"/>
            <color indexed="81"/>
            <rFont val="Exo Medium"/>
            <charset val="238"/>
          </rPr>
          <t>DA-0003PP</t>
        </r>
      </text>
    </comment>
    <comment ref="C24" authorId="0" shapeId="0" xr:uid="{162B5F06-BE1D-4794-97DC-B8095CB37864}">
      <text>
        <r>
          <rPr>
            <b/>
            <sz val="9"/>
            <color indexed="81"/>
            <rFont val="Exo Medium"/>
            <charset val="238"/>
          </rPr>
          <t>DA-0006PS</t>
        </r>
      </text>
    </comment>
    <comment ref="C25" authorId="0" shapeId="0" xr:uid="{62C29911-1757-4702-B492-E122792D816A}">
      <text>
        <r>
          <rPr>
            <b/>
            <sz val="9"/>
            <color indexed="81"/>
            <rFont val="Exo Medium"/>
            <charset val="238"/>
          </rPr>
          <t>DA-0052F3</t>
        </r>
      </text>
    </comment>
    <comment ref="C26" authorId="0" shapeId="0" xr:uid="{F8B47AE9-70CC-4ED6-904C-8DF8549313AD}">
      <text>
        <r>
          <rPr>
            <b/>
            <sz val="9"/>
            <color indexed="81"/>
            <rFont val="Exo Medium"/>
            <charset val="238"/>
          </rPr>
          <t>DA-0101PS</t>
        </r>
      </text>
    </comment>
    <comment ref="C27" authorId="0" shapeId="0" xr:uid="{71A270FB-22A6-4B5D-B01C-6C71035DD8FD}">
      <text>
        <r>
          <rPr>
            <b/>
            <sz val="9"/>
            <color indexed="81"/>
            <rFont val="Exo Medium"/>
            <charset val="238"/>
          </rPr>
          <t>DA-0200F3</t>
        </r>
      </text>
    </comment>
    <comment ref="C28" authorId="0" shapeId="0" xr:uid="{5BDDC0B4-C844-4FA6-A8DA-09EC22D44969}">
      <text>
        <r>
          <rPr>
            <b/>
            <sz val="9"/>
            <color indexed="81"/>
            <rFont val="Exo Medium"/>
            <charset val="238"/>
          </rPr>
          <t>DA-0300F3</t>
        </r>
      </text>
    </comment>
    <comment ref="C29" authorId="0" shapeId="0" xr:uid="{56928FEA-FA96-403B-BC5C-0B934C2926A3}">
      <text>
        <r>
          <rPr>
            <b/>
            <sz val="9"/>
            <color indexed="81"/>
            <rFont val="Exo Medium"/>
            <charset val="238"/>
          </rPr>
          <t>DA-0400F3</t>
        </r>
      </text>
    </comment>
    <comment ref="C30" authorId="0" shapeId="0" xr:uid="{228B0414-9501-46ED-9F0B-F778050B9499}">
      <text>
        <r>
          <rPr>
            <b/>
            <sz val="9"/>
            <color indexed="81"/>
            <rFont val="Exo Medium"/>
            <charset val="238"/>
          </rPr>
          <t>DA-0063F3</t>
        </r>
      </text>
    </comment>
    <comment ref="C31" authorId="0" shapeId="0" xr:uid="{BB48A3B0-7339-4F2E-8EF9-C1EB543491EB}">
      <text>
        <r>
          <rPr>
            <b/>
            <sz val="9"/>
            <color indexed="81"/>
            <rFont val="Exo Medium"/>
            <charset val="238"/>
          </rPr>
          <t>DA-0609PS</t>
        </r>
      </text>
    </comment>
    <comment ref="C32" authorId="0" shapeId="0" xr:uid="{6182F309-454C-46B9-A173-9BC7B4377C11}">
      <text>
        <r>
          <rPr>
            <b/>
            <sz val="9"/>
            <color indexed="81"/>
            <rFont val="Exo Medium"/>
            <charset val="238"/>
          </rPr>
          <t>DB-0001PS</t>
        </r>
      </text>
    </comment>
    <comment ref="C33" authorId="0" shapeId="0" xr:uid="{D39C3B7C-64F2-462D-8710-EC71C3CA78E4}">
      <text>
        <r>
          <rPr>
            <b/>
            <sz val="9"/>
            <color indexed="81"/>
            <rFont val="Exo Medium"/>
            <charset val="238"/>
          </rPr>
          <t>DCZ-0158SR</t>
        </r>
      </text>
    </comment>
    <comment ref="C34" authorId="0" shapeId="0" xr:uid="{A8237E69-26F6-4528-91FB-F8FCE82AF686}">
      <text>
        <r>
          <rPr>
            <b/>
            <sz val="9"/>
            <color indexed="81"/>
            <rFont val="Exo Medium"/>
            <charset val="238"/>
          </rPr>
          <t>DA-0057F5</t>
        </r>
      </text>
    </comment>
    <comment ref="C35" authorId="0" shapeId="0" xr:uid="{BEE267BB-AEA7-4D27-8527-6CA53E843EEA}">
      <text>
        <r>
          <rPr>
            <b/>
            <sz val="9"/>
            <color indexed="81"/>
            <rFont val="Exo Medium"/>
            <charset val="238"/>
          </rPr>
          <t>DSZ-0007F</t>
        </r>
      </text>
    </comment>
    <comment ref="C36" authorId="0" shapeId="0" xr:uid="{28BFCE0E-769D-4F47-BB9F-599721421418}">
      <text>
        <r>
          <rPr>
            <b/>
            <sz val="9"/>
            <color indexed="81"/>
            <rFont val="Exo Medium"/>
            <charset val="238"/>
          </rPr>
          <t>DS-0008PS</t>
        </r>
      </text>
    </comment>
    <comment ref="C37" authorId="0" shapeId="0" xr:uid="{35AF6DAF-0B3A-4DE8-8D14-6141C7FBCDDC}">
      <text>
        <r>
          <rPr>
            <b/>
            <sz val="9"/>
            <color indexed="81"/>
            <rFont val="Exo Medium"/>
            <charset val="238"/>
          </rPr>
          <t>FR-9000Z</t>
        </r>
      </text>
    </comment>
    <comment ref="C38" authorId="0" shapeId="0" xr:uid="{36B140A0-CEC6-4100-B58A-8DD822842B4C}">
      <text>
        <r>
          <rPr>
            <b/>
            <sz val="9"/>
            <color indexed="81"/>
            <rFont val="Exo Medium"/>
            <charset val="238"/>
          </rPr>
          <t>HE-0004PP</t>
        </r>
      </text>
    </comment>
    <comment ref="C39" authorId="0" shapeId="0" xr:uid="{1423CC07-35CE-4F71-9279-EF0638550133}">
      <text>
        <r>
          <rPr>
            <b/>
            <sz val="9"/>
            <color indexed="81"/>
            <rFont val="Exo Medium"/>
            <charset val="238"/>
          </rPr>
          <t>HE-0102PI</t>
        </r>
      </text>
    </comment>
    <comment ref="C40" authorId="0" shapeId="0" xr:uid="{536A3A3A-9C5E-4E44-B240-D57927C5287D}">
      <text>
        <r>
          <rPr>
            <b/>
            <sz val="9"/>
            <color indexed="81"/>
            <rFont val="Exo Medium"/>
            <charset val="238"/>
          </rPr>
          <t>HE-7001PS</t>
        </r>
      </text>
    </comment>
    <comment ref="C41" authorId="0" shapeId="0" xr:uid="{6936C874-6DBE-49FF-8F6A-DA785AF8D6B8}">
      <text>
        <r>
          <rPr>
            <b/>
            <sz val="9"/>
            <color indexed="81"/>
            <rFont val="Exo Medium"/>
            <charset val="238"/>
          </rPr>
          <t>HE-7064PS</t>
        </r>
      </text>
    </comment>
    <comment ref="C42" authorId="0" shapeId="0" xr:uid="{70DE21AC-3515-4662-AD4B-5EE7D151C54E}">
      <text>
        <r>
          <rPr>
            <b/>
            <sz val="9"/>
            <color indexed="81"/>
            <rFont val="Exo Medium"/>
            <charset val="238"/>
          </rPr>
          <t>HE-3009F3</t>
        </r>
      </text>
    </comment>
    <comment ref="C43" authorId="0" shapeId="0" xr:uid="{8E7C5292-BE2C-411F-89FE-FDF469D00285}">
      <text>
        <r>
          <rPr>
            <b/>
            <sz val="9"/>
            <color indexed="81"/>
            <rFont val="Exo Medium"/>
            <charset val="238"/>
          </rPr>
          <t>HE-5005PS</t>
        </r>
      </text>
    </comment>
    <comment ref="C44" authorId="0" shapeId="0" xr:uid="{A094EEC1-6064-4ADE-928A-7DFC495C85DD}">
      <text>
        <r>
          <rPr>
            <b/>
            <sz val="9"/>
            <color indexed="81"/>
            <rFont val="Exo Medium"/>
            <charset val="238"/>
          </rPr>
          <t>JA-0304F2</t>
        </r>
      </text>
    </comment>
    <comment ref="C45" authorId="0" shapeId="0" xr:uid="{FA03C15E-C2C1-42A9-8D7F-33B1DC234AF4}">
      <text>
        <r>
          <rPr>
            <b/>
            <sz val="9"/>
            <color indexed="81"/>
            <rFont val="Exo Medium"/>
            <charset val="238"/>
          </rPr>
          <t>KL-0234F3</t>
        </r>
      </text>
    </comment>
    <comment ref="C46" authorId="0" shapeId="0" xr:uid="{A48C31A7-4978-41B3-A732-E78C3EC19CEF}">
      <text>
        <r>
          <rPr>
            <b/>
            <sz val="9"/>
            <color indexed="81"/>
            <rFont val="Exo Medium"/>
            <charset val="238"/>
          </rPr>
          <t>KO-OKO-06</t>
        </r>
      </text>
    </comment>
    <comment ref="C47" authorId="0" shapeId="0" xr:uid="{2E67451A-D966-441B-86A6-0DB744A702E0}">
      <text>
        <r>
          <rPr>
            <b/>
            <sz val="9"/>
            <color indexed="81"/>
            <rFont val="Exo Medium"/>
            <charset val="238"/>
          </rPr>
          <t>MA-0151PA</t>
        </r>
      </text>
    </comment>
    <comment ref="C48" authorId="0" shapeId="0" xr:uid="{24206603-19C6-477A-9AF5-53D33182BD97}">
      <text>
        <r>
          <rPr>
            <b/>
            <sz val="9"/>
            <color indexed="81"/>
            <rFont val="Exo Medium"/>
            <charset val="238"/>
          </rPr>
          <t>MA-0409F3</t>
        </r>
      </text>
    </comment>
    <comment ref="C49" authorId="0" shapeId="0" xr:uid="{EC9BD098-AEC2-403A-A209-89C7C1785EEC}">
      <text>
        <r>
          <rPr>
            <b/>
            <sz val="9"/>
            <color indexed="81"/>
            <rFont val="Exo Medium"/>
            <charset val="238"/>
          </rPr>
          <t>OL-1000ZA</t>
        </r>
      </text>
    </comment>
    <comment ref="C50" authorId="0" shapeId="0" xr:uid="{5C378F91-D9AC-45D7-BB98-4767B1423775}">
      <text>
        <r>
          <rPr>
            <b/>
            <sz val="9"/>
            <color indexed="81"/>
            <rFont val="Exo Medium"/>
            <charset val="238"/>
          </rPr>
          <t>OL-2000ZA</t>
        </r>
      </text>
    </comment>
    <comment ref="C51" authorId="0" shapeId="0" xr:uid="{FE87138C-321C-419E-A857-030AF549EB7B}">
      <text>
        <r>
          <rPr>
            <b/>
            <sz val="9"/>
            <color indexed="81"/>
            <rFont val="Exo Medium"/>
            <charset val="238"/>
          </rPr>
          <t>OR-0518F1</t>
        </r>
      </text>
    </comment>
    <comment ref="C52" authorId="0" shapeId="0" xr:uid="{8DBD4E6C-8887-476F-9562-EC05011093F1}">
      <text>
        <r>
          <rPr>
            <b/>
            <sz val="9"/>
            <color indexed="81"/>
            <rFont val="Exo Medium"/>
            <charset val="238"/>
          </rPr>
          <t>OR-1001PS</t>
        </r>
      </text>
    </comment>
    <comment ref="C53" authorId="0" shapeId="0" xr:uid="{108CCB04-556D-4623-8058-04E3105EE9AF}">
      <text>
        <r>
          <rPr>
            <b/>
            <sz val="9"/>
            <color indexed="81"/>
            <rFont val="Exo Medium"/>
            <charset val="238"/>
          </rPr>
          <t>OR-0048F5</t>
        </r>
      </text>
    </comment>
    <comment ref="C54" authorId="0" shapeId="0" xr:uid="{0BA0DC77-4D17-4E23-A546-F95B2DE0E524}">
      <text>
        <r>
          <rPr>
            <b/>
            <sz val="9"/>
            <color indexed="81"/>
            <rFont val="Exo Medium"/>
            <charset val="238"/>
          </rPr>
          <t>OR-0032F5</t>
        </r>
      </text>
    </comment>
    <comment ref="C55" authorId="0" shapeId="0" xr:uid="{9ADD1763-69AE-4AF6-B4F9-65014F6671A2}">
      <text>
        <r>
          <rPr>
            <b/>
            <sz val="9"/>
            <color indexed="81"/>
            <rFont val="Exo Medium"/>
            <charset val="238"/>
          </rPr>
          <t>OR-0330F3</t>
        </r>
      </text>
    </comment>
    <comment ref="C56" authorId="0" shapeId="0" xr:uid="{9B4F2D89-F573-42C0-8399-98965E390DAF}">
      <text>
        <r>
          <rPr>
            <b/>
            <sz val="9"/>
            <color indexed="81"/>
            <rFont val="Exo Medium"/>
            <charset val="238"/>
          </rPr>
          <t>PA-0002F1</t>
        </r>
      </text>
    </comment>
    <comment ref="C57" authorId="0" shapeId="0" xr:uid="{58BED0EE-A69B-46E8-963C-1567E94F75D5}">
      <text>
        <r>
          <rPr>
            <b/>
            <sz val="9"/>
            <color indexed="81"/>
            <rFont val="Exo Medium"/>
            <charset val="238"/>
          </rPr>
          <t>PA-0025F4</t>
        </r>
      </text>
    </comment>
    <comment ref="C58" authorId="0" shapeId="0" xr:uid="{FDD8107B-AD40-471A-BEB8-E1D46FC8D0F4}">
      <text>
        <r>
          <rPr>
            <b/>
            <sz val="9"/>
            <color indexed="81"/>
            <rFont val="Exo Medium"/>
            <charset val="238"/>
          </rPr>
          <t>PA-1102PS</t>
        </r>
      </text>
    </comment>
    <comment ref="C59" authorId="0" shapeId="0" xr:uid="{37E50FDE-4AB7-4F9F-9A85-AC50FCD3FF10}">
      <text>
        <r>
          <rPr>
            <b/>
            <sz val="9"/>
            <color indexed="81"/>
            <rFont val="Exo Medium"/>
            <charset val="238"/>
          </rPr>
          <t>PA-1103F</t>
        </r>
      </text>
    </comment>
    <comment ref="C60" authorId="0" shapeId="0" xr:uid="{560DD053-87DA-474B-87D2-AB9C5B89DDF4}">
      <text>
        <r>
          <rPr>
            <b/>
            <sz val="9"/>
            <color indexed="81"/>
            <rFont val="Exo Medium"/>
            <charset val="238"/>
          </rPr>
          <t>PA-0800F3</t>
        </r>
      </text>
    </comment>
    <comment ref="C61" authorId="0" shapeId="0" xr:uid="{BB4F299E-3D9E-414C-8CD4-1135C68E19EF}">
      <text>
        <r>
          <rPr>
            <b/>
            <sz val="9"/>
            <color indexed="81"/>
            <rFont val="Exo Medium"/>
            <charset val="238"/>
          </rPr>
          <t>PA-0902F3</t>
        </r>
      </text>
    </comment>
    <comment ref="C62" authorId="0" shapeId="0" xr:uid="{11C8C509-FDCF-4D1F-83BD-F055DAA3676A}">
      <text>
        <r>
          <rPr>
            <b/>
            <sz val="9"/>
            <color indexed="81"/>
            <rFont val="Exo Medium"/>
            <charset val="238"/>
          </rPr>
          <t>PA-0907F3</t>
        </r>
      </text>
    </comment>
    <comment ref="C63" authorId="0" shapeId="0" xr:uid="{F30B93CB-EB80-4DEB-B702-C59261C47D86}">
      <text>
        <r>
          <rPr>
            <b/>
            <sz val="9"/>
            <color indexed="81"/>
            <rFont val="Exo Medium"/>
            <charset val="238"/>
          </rPr>
          <t>RO-0011PS</t>
        </r>
      </text>
    </comment>
    <comment ref="C64" authorId="0" shapeId="0" xr:uid="{0BEFDA30-7538-4796-809D-2553320DECA8}">
      <text>
        <r>
          <rPr>
            <b/>
            <sz val="9"/>
            <color indexed="81"/>
            <rFont val="Exo Medium"/>
            <charset val="238"/>
          </rPr>
          <t>SO-0201PW</t>
        </r>
      </text>
    </comment>
    <comment ref="C65" authorId="0" shapeId="0" xr:uid="{E985AB78-D1B7-44A6-9DE7-03FC9578E6D3}">
      <text>
        <r>
          <rPr>
            <b/>
            <sz val="9"/>
            <color indexed="81"/>
            <rFont val="Exo Medium"/>
            <charset val="238"/>
          </rPr>
          <t>TI-0002PS</t>
        </r>
      </text>
    </comment>
    <comment ref="C66" authorId="0" shapeId="0" xr:uid="{F3A6FBC9-3C31-4F7B-B6AC-8544EC49C785}">
      <text>
        <r>
          <rPr>
            <b/>
            <sz val="9"/>
            <color indexed="81"/>
            <rFont val="Exo Medium"/>
            <charset val="238"/>
          </rPr>
          <t>TI-0018PS</t>
        </r>
      </text>
    </comment>
    <comment ref="C67" authorId="0" shapeId="0" xr:uid="{E67FF732-B27C-4994-B680-103CB3D11C1C}">
      <text>
        <r>
          <rPr>
            <b/>
            <sz val="9"/>
            <color indexed="81"/>
            <rFont val="Exo Medium"/>
            <charset val="238"/>
          </rPr>
          <t>TI-3001PW</t>
        </r>
      </text>
    </comment>
    <comment ref="C68" authorId="0" shapeId="0" xr:uid="{51F0FD1A-C859-4EE0-B463-8307F9E4923E}">
      <text>
        <r>
          <rPr>
            <b/>
            <sz val="9"/>
            <color indexed="81"/>
            <rFont val="Exo Medium"/>
            <charset val="238"/>
          </rPr>
          <t>TI-0805F4</t>
        </r>
      </text>
    </comment>
    <comment ref="C69" authorId="0" shapeId="0" xr:uid="{F501406F-0EEB-481E-A984-3BABEBF53BF0}">
      <text>
        <r>
          <rPr>
            <b/>
            <sz val="9"/>
            <color indexed="81"/>
            <rFont val="Exo Medium"/>
            <charset val="238"/>
          </rPr>
          <t>WE-0003PP</t>
        </r>
      </text>
    </comment>
    <comment ref="C70" authorId="0" shapeId="0" xr:uid="{5EF31F89-8E97-4A95-BA67-2B058461723D}">
      <text>
        <r>
          <rPr>
            <b/>
            <sz val="9"/>
            <color indexed="81"/>
            <rFont val="Exo Medium"/>
            <charset val="238"/>
          </rPr>
          <t>WE-1514PS</t>
        </r>
      </text>
    </comment>
    <comment ref="C71" authorId="0" shapeId="0" xr:uid="{C7F431CE-8248-4D2A-A571-8409C0B6D5EA}">
      <text>
        <r>
          <rPr>
            <b/>
            <sz val="9"/>
            <color indexed="81"/>
            <rFont val="Exo Medium"/>
            <charset val="238"/>
          </rPr>
          <t>WE-2010PI</t>
        </r>
      </text>
    </comment>
    <comment ref="C72" authorId="0" shapeId="0" xr:uid="{1E77C734-EC37-4187-B1E2-3313AD19257F}">
      <text>
        <r>
          <rPr>
            <b/>
            <sz val="9"/>
            <color indexed="81"/>
            <rFont val="Exo Medium"/>
            <charset val="238"/>
          </rPr>
          <t>WE-5001PW</t>
        </r>
      </text>
    </comment>
    <comment ref="C73" authorId="0" shapeId="0" xr:uid="{3ACBAE28-1AB4-4EA1-99E6-F2119DD6CA68}">
      <text>
        <r>
          <rPr>
            <b/>
            <sz val="9"/>
            <color indexed="81"/>
            <rFont val="Exo Medium"/>
            <charset val="238"/>
          </rPr>
          <t>WI-0012PS</t>
        </r>
      </text>
    </comment>
    <comment ref="C74" authorId="0" shapeId="0" xr:uid="{B167CFE4-63DF-4411-8994-3EA14F57B55D}">
      <text>
        <r>
          <rPr>
            <b/>
            <sz val="9"/>
            <color indexed="81"/>
            <rFont val="Exo Medium"/>
            <charset val="238"/>
          </rPr>
          <t>ZE-0001PS</t>
        </r>
      </text>
    </comment>
    <comment ref="C75" authorId="0" shapeId="0" xr:uid="{2B50A10B-0922-48B3-9DBE-793FA6114EC6}">
      <text>
        <r>
          <rPr>
            <b/>
            <sz val="9"/>
            <color indexed="81"/>
            <rFont val="Exo Medium"/>
            <charset val="238"/>
          </rPr>
          <t>ZE-0021PS</t>
        </r>
      </text>
    </comment>
    <comment ref="C76" authorId="0" shapeId="0" xr:uid="{56A33842-5565-4F84-B570-84D999E699F9}">
      <text>
        <r>
          <rPr>
            <b/>
            <sz val="9"/>
            <color indexed="81"/>
            <rFont val="Exo Medium"/>
            <charset val="238"/>
          </rPr>
          <t>ZE-0149PS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76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18"/>
        </ext>
      </extLst>
    </bk>
    <bk>
      <extLst>
        <ext uri="{3e2802c4-a4d2-4d8b-9148-e3be6c30e623}">
          <xlrd:rvb i="19"/>
        </ext>
      </extLst>
    </bk>
    <bk>
      <extLst>
        <ext uri="{3e2802c4-a4d2-4d8b-9148-e3be6c30e623}">
          <xlrd:rvb i="20"/>
        </ext>
      </extLst>
    </bk>
    <bk>
      <extLst>
        <ext uri="{3e2802c4-a4d2-4d8b-9148-e3be6c30e623}">
          <xlrd:rvb i="21"/>
        </ext>
      </extLst>
    </bk>
    <bk>
      <extLst>
        <ext uri="{3e2802c4-a4d2-4d8b-9148-e3be6c30e623}">
          <xlrd:rvb i="22"/>
        </ext>
      </extLst>
    </bk>
    <bk>
      <extLst>
        <ext uri="{3e2802c4-a4d2-4d8b-9148-e3be6c30e623}">
          <xlrd:rvb i="23"/>
        </ext>
      </extLst>
    </bk>
    <bk>
      <extLst>
        <ext uri="{3e2802c4-a4d2-4d8b-9148-e3be6c30e623}">
          <xlrd:rvb i="24"/>
        </ext>
      </extLst>
    </bk>
    <bk>
      <extLst>
        <ext uri="{3e2802c4-a4d2-4d8b-9148-e3be6c30e623}">
          <xlrd:rvb i="25"/>
        </ext>
      </extLst>
    </bk>
    <bk>
      <extLst>
        <ext uri="{3e2802c4-a4d2-4d8b-9148-e3be6c30e623}">
          <xlrd:rvb i="26"/>
        </ext>
      </extLst>
    </bk>
    <bk>
      <extLst>
        <ext uri="{3e2802c4-a4d2-4d8b-9148-e3be6c30e623}">
          <xlrd:rvb i="27"/>
        </ext>
      </extLst>
    </bk>
    <bk>
      <extLst>
        <ext uri="{3e2802c4-a4d2-4d8b-9148-e3be6c30e623}">
          <xlrd:rvb i="28"/>
        </ext>
      </extLst>
    </bk>
    <bk>
      <extLst>
        <ext uri="{3e2802c4-a4d2-4d8b-9148-e3be6c30e623}">
          <xlrd:rvb i="29"/>
        </ext>
      </extLst>
    </bk>
    <bk>
      <extLst>
        <ext uri="{3e2802c4-a4d2-4d8b-9148-e3be6c30e623}">
          <xlrd:rvb i="30"/>
        </ext>
      </extLst>
    </bk>
    <bk>
      <extLst>
        <ext uri="{3e2802c4-a4d2-4d8b-9148-e3be6c30e623}">
          <xlrd:rvb i="31"/>
        </ext>
      </extLst>
    </bk>
    <bk>
      <extLst>
        <ext uri="{3e2802c4-a4d2-4d8b-9148-e3be6c30e623}">
          <xlrd:rvb i="32"/>
        </ext>
      </extLst>
    </bk>
    <bk>
      <extLst>
        <ext uri="{3e2802c4-a4d2-4d8b-9148-e3be6c30e623}">
          <xlrd:rvb i="33"/>
        </ext>
      </extLst>
    </bk>
    <bk>
      <extLst>
        <ext uri="{3e2802c4-a4d2-4d8b-9148-e3be6c30e623}">
          <xlrd:rvb i="34"/>
        </ext>
      </extLst>
    </bk>
    <bk>
      <extLst>
        <ext uri="{3e2802c4-a4d2-4d8b-9148-e3be6c30e623}">
          <xlrd:rvb i="35"/>
        </ext>
      </extLst>
    </bk>
    <bk>
      <extLst>
        <ext uri="{3e2802c4-a4d2-4d8b-9148-e3be6c30e623}">
          <xlrd:rvb i="36"/>
        </ext>
      </extLst>
    </bk>
    <bk>
      <extLst>
        <ext uri="{3e2802c4-a4d2-4d8b-9148-e3be6c30e623}">
          <xlrd:rvb i="37"/>
        </ext>
      </extLst>
    </bk>
    <bk>
      <extLst>
        <ext uri="{3e2802c4-a4d2-4d8b-9148-e3be6c30e623}">
          <xlrd:rvb i="38"/>
        </ext>
      </extLst>
    </bk>
    <bk>
      <extLst>
        <ext uri="{3e2802c4-a4d2-4d8b-9148-e3be6c30e623}">
          <xlrd:rvb i="39"/>
        </ext>
      </extLst>
    </bk>
    <bk>
      <extLst>
        <ext uri="{3e2802c4-a4d2-4d8b-9148-e3be6c30e623}">
          <xlrd:rvb i="40"/>
        </ext>
      </extLst>
    </bk>
    <bk>
      <extLst>
        <ext uri="{3e2802c4-a4d2-4d8b-9148-e3be6c30e623}">
          <xlrd:rvb i="41"/>
        </ext>
      </extLst>
    </bk>
    <bk>
      <extLst>
        <ext uri="{3e2802c4-a4d2-4d8b-9148-e3be6c30e623}">
          <xlrd:rvb i="42"/>
        </ext>
      </extLst>
    </bk>
    <bk>
      <extLst>
        <ext uri="{3e2802c4-a4d2-4d8b-9148-e3be6c30e623}">
          <xlrd:rvb i="43"/>
        </ext>
      </extLst>
    </bk>
    <bk>
      <extLst>
        <ext uri="{3e2802c4-a4d2-4d8b-9148-e3be6c30e623}">
          <xlrd:rvb i="44"/>
        </ext>
      </extLst>
    </bk>
    <bk>
      <extLst>
        <ext uri="{3e2802c4-a4d2-4d8b-9148-e3be6c30e623}">
          <xlrd:rvb i="45"/>
        </ext>
      </extLst>
    </bk>
    <bk>
      <extLst>
        <ext uri="{3e2802c4-a4d2-4d8b-9148-e3be6c30e623}">
          <xlrd:rvb i="46"/>
        </ext>
      </extLst>
    </bk>
    <bk>
      <extLst>
        <ext uri="{3e2802c4-a4d2-4d8b-9148-e3be6c30e623}">
          <xlrd:rvb i="47"/>
        </ext>
      </extLst>
    </bk>
    <bk>
      <extLst>
        <ext uri="{3e2802c4-a4d2-4d8b-9148-e3be6c30e623}">
          <xlrd:rvb i="48"/>
        </ext>
      </extLst>
    </bk>
    <bk>
      <extLst>
        <ext uri="{3e2802c4-a4d2-4d8b-9148-e3be6c30e623}">
          <xlrd:rvb i="49"/>
        </ext>
      </extLst>
    </bk>
    <bk>
      <extLst>
        <ext uri="{3e2802c4-a4d2-4d8b-9148-e3be6c30e623}">
          <xlrd:rvb i="50"/>
        </ext>
      </extLst>
    </bk>
    <bk>
      <extLst>
        <ext uri="{3e2802c4-a4d2-4d8b-9148-e3be6c30e623}">
          <xlrd:rvb i="51"/>
        </ext>
      </extLst>
    </bk>
    <bk>
      <extLst>
        <ext uri="{3e2802c4-a4d2-4d8b-9148-e3be6c30e623}">
          <xlrd:rvb i="52"/>
        </ext>
      </extLst>
    </bk>
    <bk>
      <extLst>
        <ext uri="{3e2802c4-a4d2-4d8b-9148-e3be6c30e623}">
          <xlrd:rvb i="53"/>
        </ext>
      </extLst>
    </bk>
    <bk>
      <extLst>
        <ext uri="{3e2802c4-a4d2-4d8b-9148-e3be6c30e623}">
          <xlrd:rvb i="54"/>
        </ext>
      </extLst>
    </bk>
    <bk>
      <extLst>
        <ext uri="{3e2802c4-a4d2-4d8b-9148-e3be6c30e623}">
          <xlrd:rvb i="55"/>
        </ext>
      </extLst>
    </bk>
    <bk>
      <extLst>
        <ext uri="{3e2802c4-a4d2-4d8b-9148-e3be6c30e623}">
          <xlrd:rvb i="56"/>
        </ext>
      </extLst>
    </bk>
    <bk>
      <extLst>
        <ext uri="{3e2802c4-a4d2-4d8b-9148-e3be6c30e623}">
          <xlrd:rvb i="57"/>
        </ext>
      </extLst>
    </bk>
    <bk>
      <extLst>
        <ext uri="{3e2802c4-a4d2-4d8b-9148-e3be6c30e623}">
          <xlrd:rvb i="58"/>
        </ext>
      </extLst>
    </bk>
    <bk>
      <extLst>
        <ext uri="{3e2802c4-a4d2-4d8b-9148-e3be6c30e623}">
          <xlrd:rvb i="59"/>
        </ext>
      </extLst>
    </bk>
    <bk>
      <extLst>
        <ext uri="{3e2802c4-a4d2-4d8b-9148-e3be6c30e623}">
          <xlrd:rvb i="60"/>
        </ext>
      </extLst>
    </bk>
    <bk>
      <extLst>
        <ext uri="{3e2802c4-a4d2-4d8b-9148-e3be6c30e623}">
          <xlrd:rvb i="61"/>
        </ext>
      </extLst>
    </bk>
    <bk>
      <extLst>
        <ext uri="{3e2802c4-a4d2-4d8b-9148-e3be6c30e623}">
          <xlrd:rvb i="62"/>
        </ext>
      </extLst>
    </bk>
    <bk>
      <extLst>
        <ext uri="{3e2802c4-a4d2-4d8b-9148-e3be6c30e623}">
          <xlrd:rvb i="63"/>
        </ext>
      </extLst>
    </bk>
    <bk>
      <extLst>
        <ext uri="{3e2802c4-a4d2-4d8b-9148-e3be6c30e623}">
          <xlrd:rvb i="64"/>
        </ext>
      </extLst>
    </bk>
    <bk>
      <extLst>
        <ext uri="{3e2802c4-a4d2-4d8b-9148-e3be6c30e623}">
          <xlrd:rvb i="65"/>
        </ext>
      </extLst>
    </bk>
    <bk>
      <extLst>
        <ext uri="{3e2802c4-a4d2-4d8b-9148-e3be6c30e623}">
          <xlrd:rvb i="66"/>
        </ext>
      </extLst>
    </bk>
    <bk>
      <extLst>
        <ext uri="{3e2802c4-a4d2-4d8b-9148-e3be6c30e623}">
          <xlrd:rvb i="67"/>
        </ext>
      </extLst>
    </bk>
    <bk>
      <extLst>
        <ext uri="{3e2802c4-a4d2-4d8b-9148-e3be6c30e623}">
          <xlrd:rvb i="68"/>
        </ext>
      </extLst>
    </bk>
    <bk>
      <extLst>
        <ext uri="{3e2802c4-a4d2-4d8b-9148-e3be6c30e623}">
          <xlrd:rvb i="69"/>
        </ext>
      </extLst>
    </bk>
    <bk>
      <extLst>
        <ext uri="{3e2802c4-a4d2-4d8b-9148-e3be6c30e623}">
          <xlrd:rvb i="70"/>
        </ext>
      </extLst>
    </bk>
    <bk>
      <extLst>
        <ext uri="{3e2802c4-a4d2-4d8b-9148-e3be6c30e623}">
          <xlrd:rvb i="71"/>
        </ext>
      </extLst>
    </bk>
    <bk>
      <extLst>
        <ext uri="{3e2802c4-a4d2-4d8b-9148-e3be6c30e623}">
          <xlrd:rvb i="72"/>
        </ext>
      </extLst>
    </bk>
    <bk>
      <extLst>
        <ext uri="{3e2802c4-a4d2-4d8b-9148-e3be6c30e623}">
          <xlrd:rvb i="73"/>
        </ext>
      </extLst>
    </bk>
    <bk>
      <extLst>
        <ext uri="{3e2802c4-a4d2-4d8b-9148-e3be6c30e623}">
          <xlrd:rvb i="74"/>
        </ext>
      </extLst>
    </bk>
    <bk>
      <extLst>
        <ext uri="{3e2802c4-a4d2-4d8b-9148-e3be6c30e623}">
          <xlrd:rvb i="75"/>
        </ext>
      </extLst>
    </bk>
  </futureMetadata>
  <valueMetadata count="7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</valueMetadata>
</metadata>
</file>

<file path=xl/sharedStrings.xml><?xml version="1.0" encoding="utf-8"?>
<sst xmlns="http://schemas.openxmlformats.org/spreadsheetml/2006/main" count="340" uniqueCount="258">
  <si>
    <t>Zákazník:</t>
  </si>
  <si>
    <t>Kontaktná osoba:</t>
  </si>
  <si>
    <t>Email:</t>
  </si>
  <si>
    <t>Telefón:</t>
  </si>
  <si>
    <t>Ulica/číslo:</t>
  </si>
  <si>
    <t>Mesto: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</si>
  <si>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</si>
  <si>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</si>
  <si>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</si>
  <si>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</si>
  <si>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</si>
  <si>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</si>
  <si>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</si>
  <si>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</si>
  <si>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</si>
  <si>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</si>
  <si>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</si>
  <si>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</si>
  <si>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</si>
  <si>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</si>
  <si>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</si>
  <si>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</si>
  <si>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</si>
  <si>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</si>
  <si>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</si>
  <si>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</si>
  <si>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</si>
  <si>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</si>
  <si>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</si>
  <si>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</si>
  <si>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</si>
  <si>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</si>
  <si>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</si>
  <si>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</si>
  <si>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</si>
  <si>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</si>
  <si>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</si>
  <si>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</si>
  <si>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</si>
  <si>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</si>
  <si>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</si>
  <si>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</si>
  <si>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</si>
  <si>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</si>
  <si>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</si>
  <si>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</si>
  <si>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</si>
  <si>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</si>
  <si>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</si>
  <si>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</si>
  <si>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</si>
  <si>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</si>
  <si>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</si>
  <si>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</si>
  <si>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</si>
  <si>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</si>
  <si>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</si>
  <si>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</si>
  <si>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</si>
  <si>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</si>
  <si>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</si>
  <si>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</si>
  <si>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</si>
  <si>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</si>
  <si>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</si>
  <si>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</si>
  <si>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</si>
  <si>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</si>
  <si>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</si>
  <si>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</si>
  <si>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</si>
  <si>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</si>
  <si>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</si>
  <si>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</si>
  <si>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</si>
  <si>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</si>
  <si>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</si>
  <si>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</si>
  <si>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</si>
  <si>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</si>
  <si>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</si>
  <si>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</si>
  <si>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</si>
  <si>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</si>
  <si>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</si>
  <si>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</si>
  <si>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</si>
  <si>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</si>
  <si>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</si>
  <si>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</si>
  <si>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</si>
  <si>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</si>
  <si>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</si>
  <si>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</si>
  <si>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</si>
  <si>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</si>
  <si>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</si>
  <si>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</si>
  <si>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</si>
  <si>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</si>
  <si>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</si>
  <si>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Názov dielca</t>
  </si>
  <si>
    <t>Názov materiálu typ 1</t>
  </si>
  <si>
    <t>Názov materiálu typ 2</t>
  </si>
  <si>
    <t>Názov materiálu typ 3</t>
  </si>
  <si>
    <t>Názov materiálu typ 4</t>
  </si>
  <si>
    <t>Názov materiálu typ 5</t>
  </si>
  <si>
    <t>Por.</t>
  </si>
  <si>
    <t>NÁZOV MATERIÁLU</t>
  </si>
  <si>
    <t>H-Hr farba</t>
  </si>
  <si>
    <t>S-Hr farba</t>
  </si>
  <si>
    <t>Ľ-Hr farba</t>
  </si>
  <si>
    <t>P-Hr farba</t>
  </si>
  <si>
    <t>H-Hr</t>
  </si>
  <si>
    <t>S-Hr</t>
  </si>
  <si>
    <t>Ľ-Hr</t>
  </si>
  <si>
    <t>P-Hr</t>
  </si>
  <si>
    <t>Hrana 1mm</t>
  </si>
  <si>
    <t>Vŕt. Fréz.</t>
  </si>
  <si>
    <t>VAŠA ZAKÁZKA</t>
  </si>
  <si>
    <t>bez DPH</t>
  </si>
  <si>
    <t>Vyplnený formulár prosím odošlite na info@xaurumx.sk</t>
  </si>
  <si>
    <t>Spolu</t>
  </si>
  <si>
    <r>
      <t>m</t>
    </r>
    <r>
      <rPr>
        <b/>
        <vertAlign val="superscript"/>
        <sz val="8"/>
        <rFont val="Montserrat"/>
        <charset val="238"/>
      </rPr>
      <t>2</t>
    </r>
  </si>
  <si>
    <t>Miniatúra + náhľad</t>
  </si>
  <si>
    <t>Zoznam dýh je priebežne aktualizovaný</t>
  </si>
  <si>
    <t>Názov dyhy</t>
  </si>
  <si>
    <t>MINIATÚRA</t>
  </si>
  <si>
    <t>Zoznam dvierok je priebežne aktualizovaný</t>
  </si>
  <si>
    <t>Názov dvierok</t>
  </si>
  <si>
    <t>LAMELA R7 M</t>
  </si>
  <si>
    <t>LAMELA R7 L</t>
  </si>
  <si>
    <t>EDGE 45</t>
  </si>
  <si>
    <t>LAMELA ZEBRA S</t>
  </si>
  <si>
    <t>LAMELA ZEBRA M</t>
  </si>
  <si>
    <t>LAMELA ZEBRA L</t>
  </si>
  <si>
    <t>Formulár na zadávanie dielcov do nárezového centra [dyhovaná MDF + hranovanie]</t>
  </si>
  <si>
    <t>MDFS ČIERNA [20,5 mm]</t>
  </si>
  <si>
    <t>MDFS FINSA SIVÁ [20,5 mm]</t>
  </si>
  <si>
    <t>Podkladový nosič</t>
  </si>
  <si>
    <t>Kresba [plocha]</t>
  </si>
  <si>
    <t>po dĺžke [obojstranne]</t>
  </si>
  <si>
    <t>po šírke [obojstranne]</t>
  </si>
  <si>
    <t>po dĺžke [jednostranne]</t>
  </si>
  <si>
    <t>po šírke [jednostranne]</t>
  </si>
  <si>
    <t>Kategória dyhy</t>
  </si>
  <si>
    <t>Cena €/1m2</t>
  </si>
  <si>
    <t>Frézovanie</t>
  </si>
  <si>
    <t>Podkl. nosič</t>
  </si>
  <si>
    <t>MDFS E1 HNEDÁ [17,5 mm]</t>
  </si>
  <si>
    <t>MDFS E1 HNEDÁ [19,5 mm]</t>
  </si>
  <si>
    <t>Cena dyhy</t>
  </si>
  <si>
    <t>| ▼bez prípatku bez frézovania |</t>
  </si>
  <si>
    <t>SUMÁR</t>
  </si>
  <si>
    <t>JASEŇ [1]</t>
  </si>
  <si>
    <t>JASEŇ JADROVÝ [1]</t>
  </si>
  <si>
    <t>BUK JADROVÝ [1]</t>
  </si>
  <si>
    <t>BUK NATUR [1]</t>
  </si>
  <si>
    <t>BREZA [1]</t>
  </si>
  <si>
    <t>JAVOR [1]</t>
  </si>
  <si>
    <t>MAHAGÓN [1]</t>
  </si>
  <si>
    <t>DUB HRČATÝ [2]</t>
  </si>
  <si>
    <t>DUB ROUGH [2]</t>
  </si>
  <si>
    <t>ORECH EURÓPSKY [2]</t>
  </si>
  <si>
    <t>ORECH AMERICKÝ [2]</t>
  </si>
  <si>
    <t>CHERRY CZ-0119F1 [3]</t>
  </si>
  <si>
    <t>OAK DA-0003PP [3]</t>
  </si>
  <si>
    <t>OAK DA-0006PS [3]</t>
  </si>
  <si>
    <t>OAK DA-0052F3 [3]</t>
  </si>
  <si>
    <t>OAK DA-0101PS [3]</t>
  </si>
  <si>
    <t>OAK SOLANO DA-0200F3 [3]</t>
  </si>
  <si>
    <t>OAK NERO DA-0300F3 [3]</t>
  </si>
  <si>
    <t>OAK MILTON DA-0400F3 [3]</t>
  </si>
  <si>
    <t>OAK MOCCA DA-0063F3 [3]</t>
  </si>
  <si>
    <t>BLEACHED OAK DB-0001PS [3]</t>
  </si>
  <si>
    <t>OAK DA-0609PS [3]</t>
  </si>
  <si>
    <t>EBONY HE-7001PS [3]</t>
  </si>
  <si>
    <t>EBONY HE-0102PI [3]</t>
  </si>
  <si>
    <t>EBONY HE-0004PP [3]</t>
  </si>
  <si>
    <t>FRAKE SAVANA FR-9000Z [3]</t>
  </si>
  <si>
    <t>SANDALWOOD DS-0008PS [3]</t>
  </si>
  <si>
    <t>OAK GREY DSZ-0007F [3]</t>
  </si>
  <si>
    <t>OAK SIBERIAN DA-0057F5 [3]</t>
  </si>
  <si>
    <t>OAK BLACK SILVER DCZ-0158SR [3]</t>
  </si>
  <si>
    <t>EBONY CAYENNE HE-3009F3 [3]</t>
  </si>
  <si>
    <t>EBONY MOROCCO HE-5005PS [3]</t>
  </si>
  <si>
    <t>APPLE TREE ELDORADO JA-0304F2 [3]</t>
  </si>
  <si>
    <t>MAHOGANY MA-0151PA [3]</t>
  </si>
  <si>
    <t>MUSCATO ROOT KO-OKO-06 [3]</t>
  </si>
  <si>
    <t>EBONY HE-7064PS [3]</t>
  </si>
  <si>
    <t>MAHOGANY SACRAMENTO MA-0409F3 [3]</t>
  </si>
  <si>
    <t>OLIVE PALERMO OL-1000ZA [3]</t>
  </si>
  <si>
    <t>OLIVE ROMA OL-2000ZA [3]</t>
  </si>
  <si>
    <t>WALNUT BALKAN OR-0048F5 [3]</t>
  </si>
  <si>
    <t>WALNUT HIMALAYAN OR-0032F5 [3]</t>
  </si>
  <si>
    <t>WALNUT SICILIAN OR-0330F3 [3]</t>
  </si>
  <si>
    <t>PALISANDER PA-0002F1 [3]</t>
  </si>
  <si>
    <t>PALISANDER PA-0025F4 [3]</t>
  </si>
  <si>
    <t>PALISANDER PA-1102PS [3]</t>
  </si>
  <si>
    <t>PALISANDER INDIANA PA-0902F3 [3]</t>
  </si>
  <si>
    <t>PALISANDER SALVADOR PA-0800F3 [3]</t>
  </si>
  <si>
    <t>PALISANDER MARASKA PA-1103F [3]</t>
  </si>
  <si>
    <t>PALISANDER IMPERIAL PA-0907F3 [3]</t>
  </si>
  <si>
    <t>ROSE 0011PS RO-0011PS [3]</t>
  </si>
  <si>
    <t>PINE SO-0201PW [3]</t>
  </si>
  <si>
    <t>TEAK TI-0002PS [3]</t>
  </si>
  <si>
    <t>TEAK TI-0018PS [3]</t>
  </si>
  <si>
    <t>TEAK TI-3001PW [3]</t>
  </si>
  <si>
    <t>TEAK FLORIDA TI-0805F4 [3]</t>
  </si>
  <si>
    <t>WENGE WE-0003PP [3]</t>
  </si>
  <si>
    <t>WENGE WE-1514PS [3]</t>
  </si>
  <si>
    <t>WENGE WE-2010PI [3]</t>
  </si>
  <si>
    <t>WENGE WE-5001PW [3]</t>
  </si>
  <si>
    <t>ELM WI-0012PS [3]</t>
  </si>
  <si>
    <t>ZEBRANO ZE-0001PS [3]</t>
  </si>
  <si>
    <t>ZEBRANO ZE-0021PS [3]</t>
  </si>
  <si>
    <t>ZEBRANO BLACK ZE-0149PS [3]</t>
  </si>
  <si>
    <t>| ▼Prírodná dyha - kategória  1 |</t>
  </si>
  <si>
    <t>| ▼Prírodná dyha - kategória  2 |</t>
  </si>
  <si>
    <t>| ▼Modifikovaná dyha - kategória  3 |</t>
  </si>
  <si>
    <t>| ▼s príplatkom za frézovanie |</t>
  </si>
  <si>
    <t>MAPLE KL-0234F3 [3]</t>
  </si>
  <si>
    <t>WALNUT OR-1001PS [3]</t>
  </si>
  <si>
    <t>WALNUT OR-0518F1 [3]</t>
  </si>
  <si>
    <t>BOROVICA HRČATÁ [1]</t>
  </si>
  <si>
    <t>DUB EURÓPSKY [2]</t>
  </si>
  <si>
    <t>DUB STARÉ DREVO [2]</t>
  </si>
  <si>
    <t>SMREK [2]</t>
  </si>
  <si>
    <t>Prírodná dyha - kategória  1</t>
  </si>
  <si>
    <t>Prírodná dyha - kategória  2</t>
  </si>
  <si>
    <t>Modifikovaná dyha - kategória  3</t>
  </si>
  <si>
    <t>Dyha - kategória 4 (nepriradená)</t>
  </si>
  <si>
    <r>
      <t>Cena za porez, podkladový nosič, jedno-obojstranné dyhovanie, hranovanie, 2 x brúsenie a 2 x matné lakovanie je stanovená za bm a m</t>
    </r>
    <r>
      <rPr>
        <vertAlign val="superscript"/>
        <sz val="10"/>
        <color theme="1"/>
        <rFont val="Montserrat"/>
        <charset val="238"/>
      </rPr>
      <t>2</t>
    </r>
    <r>
      <rPr>
        <sz val="10"/>
        <color theme="1"/>
        <rFont val="Montserrat"/>
        <charset val="238"/>
      </rPr>
      <t xml:space="preserve"> - viď cenník.</t>
    </r>
  </si>
  <si>
    <r>
      <t>BALNÉ</t>
    </r>
    <r>
      <rPr>
        <sz val="10"/>
        <color theme="1"/>
        <rFont val="Montserrat"/>
        <charset val="238"/>
      </rPr>
      <t xml:space="preserve"> [1m</t>
    </r>
    <r>
      <rPr>
        <vertAlign val="superscript"/>
        <sz val="10"/>
        <color theme="1"/>
        <rFont val="Montserrat"/>
        <charset val="238"/>
      </rPr>
      <t>2</t>
    </r>
    <r>
      <rPr>
        <sz val="10"/>
        <color theme="1"/>
        <rFont val="Montserrat"/>
        <charset val="238"/>
      </rPr>
      <t xml:space="preserve"> = 2€]</t>
    </r>
  </si>
  <si>
    <t>Interný kód + názov dvierok</t>
  </si>
  <si>
    <t>Interný kód</t>
  </si>
  <si>
    <t>HLADKÉ PREMIUM</t>
  </si>
  <si>
    <t>LML-R7M00</t>
  </si>
  <si>
    <t>LML-R7L00</t>
  </si>
  <si>
    <t>EDGE-4500</t>
  </si>
  <si>
    <t>LML-ZBRS0</t>
  </si>
  <si>
    <t>LML-ZBRM0</t>
  </si>
  <si>
    <t>LML-ZBRL0</t>
  </si>
  <si>
    <t>HLD-PRMM0</t>
  </si>
  <si>
    <t>DEKOR [označenie cenovej KATEGÓRIE]●</t>
  </si>
  <si>
    <t>Materiál●</t>
  </si>
  <si>
    <t>Dĺžka [mm]●</t>
  </si>
  <si>
    <t>Šírka [mm]●</t>
  </si>
  <si>
    <t>Počet [ks]●</t>
  </si>
  <si>
    <t>Kresba [plocha]●</t>
  </si>
  <si>
    <t>Podkladový nosič●</t>
  </si>
  <si>
    <t>Frézovací program (len jednostranne)●</t>
  </si>
  <si>
    <t>● = Povinný údaj, pole nesmie ostať prázdne.</t>
  </si>
  <si>
    <t xml:space="preserve">Pre zjednodušenie vypĺňania používajte ENTER i v horizontálnom smere. Ak chcete v tabuľke zmazať už zadaný predvolený údaj, použite tlačidlo DEL. </t>
  </si>
  <si>
    <t>Horná hrana●</t>
  </si>
  <si>
    <t>Spodná hrana●</t>
  </si>
  <si>
    <t>Ľavá hrana●</t>
  </si>
  <si>
    <t>Pravá hrana●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</si>
</sst>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0&quot; mm&quot;"/>
    <numFmt numFmtId="165" formatCode="0&quot; ks&quot;"/>
    <numFmt numFmtId="166" formatCode="0&quot; €/m2&quot;"/>
    <numFmt numFmtId="167" formatCode="#,##0.00\ &quot;€&quot;"/>
    <numFmt numFmtId="168" formatCode="0.00&quot; €/bm&quot;"/>
    <numFmt numFmtId="169" formatCode="0.00&quot; m2&quot;"/>
    <numFmt numFmtId="170" formatCode="&quot;+&quot;0.00&quot; €&quot;"/>
  </numFmts>
  <fonts count="3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indexed="81"/>
      <name val="Lato"/>
      <family val="2"/>
      <charset val="238"/>
    </font>
    <font>
      <sz val="9"/>
      <color indexed="81"/>
      <name val="Lato"/>
      <family val="2"/>
      <charset val="238"/>
    </font>
    <font>
      <sz val="10"/>
      <color theme="1"/>
      <name val="Montserrat"/>
      <charset val="238"/>
    </font>
    <font>
      <vertAlign val="superscript"/>
      <sz val="10"/>
      <color theme="1"/>
      <name val="Montserrat"/>
      <charset val="238"/>
    </font>
    <font>
      <b/>
      <sz val="12"/>
      <color theme="1"/>
      <name val="Montserrat"/>
      <charset val="238"/>
    </font>
    <font>
      <b/>
      <sz val="9"/>
      <name val="Montserrat"/>
      <charset val="238"/>
    </font>
    <font>
      <b/>
      <sz val="9"/>
      <color theme="1"/>
      <name val="Montserrat"/>
      <charset val="238"/>
    </font>
    <font>
      <sz val="9"/>
      <color theme="1"/>
      <name val="Montserrat"/>
      <charset val="238"/>
    </font>
    <font>
      <sz val="9"/>
      <name val="Montserrat"/>
      <charset val="238"/>
    </font>
    <font>
      <u/>
      <sz val="9"/>
      <color theme="10"/>
      <name val="Montserrat"/>
      <charset val="238"/>
    </font>
    <font>
      <sz val="8"/>
      <color theme="1"/>
      <name val="Montserrat"/>
      <charset val="238"/>
    </font>
    <font>
      <b/>
      <sz val="9"/>
      <color rgb="FFDAF1F3"/>
      <name val="Montserrat"/>
      <charset val="238"/>
    </font>
    <font>
      <b/>
      <sz val="10"/>
      <color theme="1"/>
      <name val="Montserrat"/>
      <charset val="238"/>
    </font>
    <font>
      <b/>
      <sz val="16"/>
      <name val="Montserrat"/>
      <charset val="238"/>
    </font>
    <font>
      <u/>
      <sz val="8"/>
      <color theme="10"/>
      <name val="Montserrat"/>
      <charset val="238"/>
    </font>
    <font>
      <sz val="8"/>
      <name val="Montserrat"/>
      <charset val="238"/>
    </font>
    <font>
      <sz val="8"/>
      <color rgb="FF0070C0"/>
      <name val="Montserrat"/>
      <charset val="238"/>
    </font>
    <font>
      <b/>
      <sz val="8"/>
      <name val="Montserrat"/>
      <charset val="238"/>
    </font>
    <font>
      <b/>
      <vertAlign val="superscript"/>
      <sz val="8"/>
      <name val="Montserrat"/>
      <charset val="238"/>
    </font>
    <font>
      <sz val="9"/>
      <color rgb="FF0070C0"/>
      <name val="Montserrat"/>
      <charset val="238"/>
    </font>
    <font>
      <b/>
      <sz val="9"/>
      <color indexed="81"/>
      <name val="Exo Medium"/>
      <charset val="238"/>
    </font>
    <font>
      <sz val="11"/>
      <color theme="1"/>
      <name val="Montserrat"/>
      <charset val="238"/>
    </font>
    <font>
      <sz val="11"/>
      <name val="Montserrat"/>
      <charset val="238"/>
    </font>
    <font>
      <b/>
      <sz val="11"/>
      <name val="Montserrat"/>
      <charset val="238"/>
    </font>
    <font>
      <sz val="10"/>
      <name val="Montserrat"/>
      <charset val="238"/>
    </font>
    <font>
      <b/>
      <sz val="10"/>
      <name val="Montserrat"/>
      <charset val="238"/>
    </font>
    <font>
      <u/>
      <sz val="11"/>
      <color theme="10"/>
      <name val="Montserrat"/>
      <charset val="238"/>
    </font>
    <font>
      <b/>
      <sz val="10"/>
      <color rgb="FFFF0000"/>
      <name val="Montserrat"/>
      <charset val="238"/>
    </font>
    <font>
      <sz val="9"/>
      <color rgb="FFEFF8F8"/>
      <name val="Montserrat"/>
      <charset val="238"/>
    </font>
  </fonts>
  <fills count="9">
    <fill>
      <patternFill patternType="none"/>
    </fill>
    <fill>
      <patternFill patternType="gray125"/>
    </fill>
    <fill>
      <patternFill patternType="solid">
        <fgColor rgb="FFDAF1F3"/>
        <bgColor indexed="64"/>
      </patternFill>
    </fill>
    <fill>
      <patternFill patternType="solid">
        <fgColor rgb="FFB7E1CD"/>
        <bgColor indexed="64"/>
      </patternFill>
    </fill>
    <fill>
      <patternFill patternType="solid">
        <fgColor rgb="FFEFF8F8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575B"/>
        <bgColor indexed="64"/>
      </patternFill>
    </fill>
    <fill>
      <patternFill patternType="solid">
        <fgColor rgb="FFFF7C8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rgb="FFB7B7B7"/>
      </right>
      <top style="thin">
        <color auto="1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auto="1"/>
      </top>
      <bottom style="thin">
        <color rgb="FFB7B7B7"/>
      </bottom>
      <diagonal/>
    </border>
    <border>
      <left style="thin">
        <color rgb="FFB7B7B7"/>
      </left>
      <right style="thin">
        <color indexed="64"/>
      </right>
      <top style="thin">
        <color auto="1"/>
      </top>
      <bottom style="thin">
        <color rgb="FFB7B7B7"/>
      </bottom>
      <diagonal/>
    </border>
    <border>
      <left style="thin">
        <color auto="1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indexed="64"/>
      </right>
      <top style="thin">
        <color rgb="FFB7B7B7"/>
      </top>
      <bottom style="thin">
        <color rgb="FFB7B7B7"/>
      </bottom>
      <diagonal/>
    </border>
    <border>
      <left style="thin">
        <color auto="1"/>
      </left>
      <right style="thin">
        <color rgb="FFB7B7B7"/>
      </right>
      <top style="thin">
        <color rgb="FFB7B7B7"/>
      </top>
      <bottom style="thin">
        <color indexed="64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indexed="64"/>
      </bottom>
      <diagonal/>
    </border>
    <border>
      <left style="thin">
        <color rgb="FFB7B7B7"/>
      </left>
      <right style="thin">
        <color indexed="64"/>
      </right>
      <top style="thin">
        <color rgb="FFB7B7B7"/>
      </top>
      <bottom style="thin">
        <color indexed="64"/>
      </bottom>
      <diagonal/>
    </border>
    <border>
      <left style="thin">
        <color rgb="FFB7B7B7"/>
      </left>
      <right/>
      <top style="thin">
        <color rgb="FFB7B7B7"/>
      </top>
      <bottom/>
      <diagonal/>
    </border>
    <border>
      <left/>
      <right style="thin">
        <color indexed="64"/>
      </right>
      <top style="thin">
        <color rgb="FFB7B7B7"/>
      </top>
      <bottom/>
      <diagonal/>
    </border>
    <border>
      <left style="thin">
        <color rgb="FFB7B7B7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Dot">
        <color auto="1"/>
      </left>
      <right/>
      <top style="dashDot">
        <color auto="1"/>
      </top>
      <bottom style="dashDot">
        <color auto="1"/>
      </bottom>
      <diagonal/>
    </border>
    <border>
      <left/>
      <right/>
      <top style="dashDot">
        <color auto="1"/>
      </top>
      <bottom style="dashDot">
        <color auto="1"/>
      </bottom>
      <diagonal/>
    </border>
    <border>
      <left/>
      <right style="dashDot">
        <color auto="1"/>
      </right>
      <top style="dashDot">
        <color auto="1"/>
      </top>
      <bottom style="dashDot">
        <color auto="1"/>
      </bottom>
      <diagonal/>
    </border>
    <border>
      <left style="thin">
        <color rgb="FFB7B7B7"/>
      </left>
      <right style="thin">
        <color rgb="FFB7B7B7"/>
      </right>
      <top/>
      <bottom style="thin">
        <color rgb="FFB7B7B7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/>
      <diagonal/>
    </border>
    <border>
      <left style="thin">
        <color auto="1"/>
      </left>
      <right/>
      <top style="thin">
        <color auto="1"/>
      </top>
      <bottom style="thin">
        <color rgb="FFB7B7B7"/>
      </bottom>
      <diagonal/>
    </border>
    <border>
      <left/>
      <right style="thin">
        <color auto="1"/>
      </right>
      <top style="thin">
        <color auto="1"/>
      </top>
      <bottom style="thin">
        <color rgb="FFB7B7B7"/>
      </bottom>
      <diagonal/>
    </border>
    <border>
      <left style="thin">
        <color auto="1"/>
      </left>
      <right/>
      <top style="thin">
        <color rgb="FFB7B7B7"/>
      </top>
      <bottom style="thin">
        <color rgb="FFB7B7B7"/>
      </bottom>
      <diagonal/>
    </border>
    <border>
      <left/>
      <right style="thin">
        <color auto="1"/>
      </right>
      <top style="thin">
        <color rgb="FFB7B7B7"/>
      </top>
      <bottom style="thin">
        <color rgb="FFB7B7B7"/>
      </bottom>
      <diagonal/>
    </border>
    <border>
      <left style="thin">
        <color auto="1"/>
      </left>
      <right/>
      <top style="thin">
        <color rgb="FFB7B7B7"/>
      </top>
      <bottom style="thin">
        <color auto="1"/>
      </bottom>
      <diagonal/>
    </border>
    <border>
      <left/>
      <right style="thin">
        <color auto="1"/>
      </right>
      <top style="thin">
        <color rgb="FFB7B7B7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7B7B7"/>
      </left>
      <right/>
      <top/>
      <bottom style="thin">
        <color rgb="FFB7B7B7"/>
      </bottom>
      <diagonal/>
    </border>
    <border>
      <left/>
      <right style="thin">
        <color rgb="FFB7B7B7"/>
      </right>
      <top/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/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rgb="FFB7B7B7"/>
      </bottom>
      <diagonal/>
    </border>
    <border>
      <left/>
      <right style="thin">
        <color rgb="FFB7B7B7"/>
      </right>
      <top style="thin">
        <color auto="1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indexed="64"/>
      </bottom>
      <diagonal/>
    </border>
    <border>
      <left/>
      <right style="thin">
        <color rgb="FFB7B7B7"/>
      </right>
      <top style="thin">
        <color rgb="FFB7B7B7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rgb="FFB7B7B7"/>
      </left>
      <right style="thin">
        <color auto="1"/>
      </right>
      <top style="thin">
        <color rgb="FFB7B7B7"/>
      </top>
      <bottom/>
      <diagonal/>
    </border>
    <border>
      <left/>
      <right style="thin">
        <color rgb="FFB7B7B7"/>
      </right>
      <top style="thin">
        <color auto="1"/>
      </top>
      <bottom style="thin">
        <color auto="1"/>
      </bottom>
      <diagonal/>
    </border>
    <border>
      <left style="thin">
        <color rgb="FFB7B7B7"/>
      </left>
      <right/>
      <top style="thin">
        <color auto="1"/>
      </top>
      <bottom style="thin">
        <color auto="1"/>
      </bottom>
      <diagonal/>
    </border>
    <border>
      <left style="thin">
        <color rgb="FFB7B7B7"/>
      </left>
      <right/>
      <top style="thin">
        <color rgb="FFB7B7B7"/>
      </top>
      <bottom style="thin">
        <color indexed="64"/>
      </bottom>
      <diagonal/>
    </border>
    <border>
      <left style="thin">
        <color rgb="FFB7B7B7"/>
      </left>
      <right/>
      <top style="thin">
        <color auto="1"/>
      </top>
      <bottom style="thin">
        <color rgb="FFB7B7B7"/>
      </bottom>
      <diagonal/>
    </border>
    <border>
      <left style="thin">
        <color auto="1"/>
      </left>
      <right style="thin">
        <color rgb="FFB7B7B7"/>
      </right>
      <top style="thin">
        <color rgb="FFB7B7B7"/>
      </top>
      <bottom/>
      <diagonal/>
    </border>
    <border>
      <left style="thin">
        <color auto="1"/>
      </left>
      <right style="thin">
        <color rgb="FFB7B7B7"/>
      </right>
      <top style="thin">
        <color auto="1"/>
      </top>
      <bottom style="thin">
        <color auto="1"/>
      </bottom>
      <diagonal/>
    </border>
    <border>
      <left style="thin">
        <color rgb="FFB7B7B7"/>
      </left>
      <right style="thin">
        <color rgb="FFB7B7B7"/>
      </right>
      <top style="thin">
        <color auto="1"/>
      </top>
      <bottom style="thin">
        <color auto="1"/>
      </bottom>
      <diagonal/>
    </border>
    <border>
      <left style="thin">
        <color rgb="FFB7B7B7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3">
    <xf numFmtId="0" fontId="0" fillId="0" borderId="0" xfId="0"/>
    <xf numFmtId="0" fontId="8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vertical="center" textRotation="90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8" fillId="2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>
      <alignment horizontal="center" vertical="center"/>
    </xf>
    <xf numFmtId="0" fontId="22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10" fillId="0" borderId="0" xfId="0" applyFont="1"/>
    <xf numFmtId="0" fontId="9" fillId="6" borderId="5" xfId="0" applyFont="1" applyFill="1" applyBorder="1" applyAlignment="1">
      <alignment horizontal="left" vertical="center"/>
    </xf>
    <xf numFmtId="0" fontId="10" fillId="6" borderId="6" xfId="0" applyFont="1" applyFill="1" applyBorder="1" applyAlignment="1">
      <alignment horizontal="left" vertical="center"/>
    </xf>
    <xf numFmtId="0" fontId="11" fillId="6" borderId="7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2" borderId="5" xfId="0" applyFont="1" applyFill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6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6" xfId="0" applyFont="1" applyBorder="1" applyAlignment="1" applyProtection="1">
      <alignment horizontal="left" vertical="center"/>
      <protection locked="0"/>
    </xf>
    <xf numFmtId="164" fontId="10" fillId="0" borderId="6" xfId="0" applyNumberFormat="1" applyFont="1" applyBorder="1" applyAlignment="1" applyProtection="1">
      <alignment horizontal="right" vertical="center"/>
      <protection locked="0"/>
    </xf>
    <xf numFmtId="165" fontId="10" fillId="0" borderId="6" xfId="0" applyNumberFormat="1" applyFont="1" applyBorder="1" applyAlignment="1" applyProtection="1">
      <alignment horizontal="right" vertical="center"/>
      <protection locked="0"/>
    </xf>
    <xf numFmtId="0" fontId="10" fillId="0" borderId="6" xfId="0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7" fillId="0" borderId="0" xfId="1" applyFont="1" applyFill="1" applyBorder="1" applyAlignment="1" applyProtection="1">
      <alignment horizontal="center" vertical="center"/>
      <protection hidden="1"/>
    </xf>
    <xf numFmtId="49" fontId="11" fillId="0" borderId="0" xfId="0" applyNumberFormat="1" applyFont="1" applyProtection="1">
      <protection hidden="1"/>
    </xf>
    <xf numFmtId="0" fontId="18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24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right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right" vertical="center"/>
      <protection hidden="1"/>
    </xf>
    <xf numFmtId="0" fontId="27" fillId="0" borderId="1" xfId="0" applyFont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right"/>
      <protection hidden="1"/>
    </xf>
    <xf numFmtId="0" fontId="5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28" fillId="0" borderId="0" xfId="0" applyFont="1" applyAlignment="1" applyProtection="1">
      <alignment horizontal="center" vertical="center" textRotation="180"/>
      <protection hidden="1"/>
    </xf>
    <xf numFmtId="0" fontId="28" fillId="0" borderId="0" xfId="0" applyFont="1" applyProtection="1">
      <protection hidden="1"/>
    </xf>
    <xf numFmtId="0" fontId="28" fillId="0" borderId="0" xfId="0" applyFont="1" applyAlignment="1" applyProtection="1">
      <alignment horizontal="right" vertical="center" textRotation="180"/>
      <protection hidden="1"/>
    </xf>
    <xf numFmtId="49" fontId="27" fillId="0" borderId="1" xfId="0" applyNumberFormat="1" applyFont="1" applyBorder="1" applyAlignment="1" applyProtection="1">
      <alignment horizontal="left" vertical="center"/>
      <protection hidden="1"/>
    </xf>
    <xf numFmtId="0" fontId="28" fillId="0" borderId="0" xfId="0" applyFont="1" applyAlignment="1" applyProtection="1">
      <alignment horizontal="right" vertical="center"/>
      <protection hidden="1"/>
    </xf>
    <xf numFmtId="0" fontId="27" fillId="0" borderId="0" xfId="0" applyFont="1" applyProtection="1"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horizontal="left"/>
      <protection hidden="1"/>
    </xf>
    <xf numFmtId="0" fontId="27" fillId="0" borderId="0" xfId="0" applyFont="1" applyAlignment="1" applyProtection="1">
      <alignment horizontal="left" vertical="center"/>
      <protection hidden="1"/>
    </xf>
    <xf numFmtId="0" fontId="25" fillId="0" borderId="0" xfId="0" applyFont="1" applyAlignment="1" applyProtection="1">
      <alignment horizontal="right"/>
      <protection hidden="1"/>
    </xf>
    <xf numFmtId="0" fontId="28" fillId="0" borderId="0" xfId="0" applyFont="1" applyAlignment="1" applyProtection="1">
      <alignment horizontal="left"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26" fillId="0" borderId="0" xfId="0" applyFont="1" applyAlignment="1" applyProtection="1">
      <alignment horizontal="left"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horizontal="center" wrapText="1"/>
      <protection hidden="1"/>
    </xf>
    <xf numFmtId="166" fontId="11" fillId="0" borderId="0" xfId="0" applyNumberFormat="1" applyFont="1" applyAlignment="1" applyProtection="1">
      <alignment vertical="center"/>
      <protection hidden="1"/>
    </xf>
    <xf numFmtId="166" fontId="11" fillId="0" borderId="0" xfId="0" applyNumberFormat="1" applyFont="1" applyAlignment="1" applyProtection="1">
      <alignment horizontal="left" vertical="center"/>
      <protection hidden="1"/>
    </xf>
    <xf numFmtId="168" fontId="11" fillId="0" borderId="0" xfId="0" applyNumberFormat="1" applyFont="1" applyAlignment="1" applyProtection="1">
      <alignment vertical="center"/>
      <protection hidden="1"/>
    </xf>
    <xf numFmtId="0" fontId="9" fillId="3" borderId="29" xfId="0" applyFont="1" applyFill="1" applyBorder="1" applyAlignment="1" applyProtection="1">
      <alignment horizontal="center" vertical="center" wrapText="1"/>
      <protection hidden="1"/>
    </xf>
    <xf numFmtId="0" fontId="9" fillId="3" borderId="18" xfId="0" applyFont="1" applyFill="1" applyBorder="1" applyAlignment="1" applyProtection="1">
      <alignment horizontal="center" vertical="center" wrapText="1"/>
      <protection hidden="1"/>
    </xf>
    <xf numFmtId="0" fontId="9" fillId="3" borderId="28" xfId="0" applyFont="1" applyFill="1" applyBorder="1" applyAlignment="1" applyProtection="1">
      <alignment horizontal="center" vertical="center" wrapText="1"/>
      <protection hidden="1"/>
    </xf>
    <xf numFmtId="0" fontId="9" fillId="2" borderId="31" xfId="0" applyFont="1" applyFill="1" applyBorder="1" applyAlignment="1" applyProtection="1">
      <alignment vertical="center"/>
      <protection hidden="1"/>
    </xf>
    <xf numFmtId="0" fontId="10" fillId="0" borderId="32" xfId="0" applyFont="1" applyBorder="1" applyAlignment="1" applyProtection="1">
      <alignment horizontal="left" vertical="center"/>
      <protection locked="0"/>
    </xf>
    <xf numFmtId="0" fontId="9" fillId="2" borderId="30" xfId="0" applyFont="1" applyFill="1" applyBorder="1" applyAlignment="1" applyProtection="1">
      <alignment vertical="center"/>
      <protection hidden="1"/>
    </xf>
    <xf numFmtId="0" fontId="10" fillId="0" borderId="20" xfId="0" applyFont="1" applyBorder="1" applyAlignment="1" applyProtection="1">
      <alignment horizontal="left" vertical="center"/>
      <protection locked="0"/>
    </xf>
    <xf numFmtId="0" fontId="10" fillId="0" borderId="20" xfId="0" applyFont="1" applyBorder="1" applyAlignment="1" applyProtection="1">
      <alignment horizontal="right" vertical="center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167" fontId="16" fillId="0" borderId="0" xfId="0" applyNumberFormat="1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left" vertical="center" indent="6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vertical="center"/>
      <protection hidden="1"/>
    </xf>
    <xf numFmtId="49" fontId="11" fillId="0" borderId="0" xfId="0" applyNumberFormat="1" applyFont="1" applyAlignment="1" applyProtection="1">
      <alignment vertical="center"/>
      <protection hidden="1"/>
    </xf>
    <xf numFmtId="166" fontId="14" fillId="0" borderId="0" xfId="0" applyNumberFormat="1" applyFont="1" applyAlignment="1" applyProtection="1">
      <alignment textRotation="90"/>
      <protection hidden="1"/>
    </xf>
    <xf numFmtId="0" fontId="31" fillId="4" borderId="7" xfId="0" applyFont="1" applyFill="1" applyBorder="1" applyAlignment="1" applyProtection="1">
      <alignment horizontal="center" vertical="center"/>
      <protection hidden="1"/>
    </xf>
    <xf numFmtId="4" fontId="18" fillId="0" borderId="35" xfId="0" applyNumberFormat="1" applyFont="1" applyBorder="1" applyProtection="1">
      <protection hidden="1"/>
    </xf>
    <xf numFmtId="4" fontId="18" fillId="0" borderId="3" xfId="0" applyNumberFormat="1" applyFont="1" applyBorder="1" applyProtection="1">
      <protection hidden="1"/>
    </xf>
    <xf numFmtId="4" fontId="20" fillId="0" borderId="46" xfId="0" applyNumberFormat="1" applyFont="1" applyBorder="1" applyProtection="1">
      <protection hidden="1"/>
    </xf>
    <xf numFmtId="4" fontId="18" fillId="0" borderId="31" xfId="0" applyNumberFormat="1" applyFont="1" applyBorder="1" applyProtection="1">
      <protection hidden="1"/>
    </xf>
    <xf numFmtId="4" fontId="18" fillId="0" borderId="6" xfId="0" applyNumberFormat="1" applyFont="1" applyBorder="1" applyProtection="1">
      <protection hidden="1"/>
    </xf>
    <xf numFmtId="4" fontId="20" fillId="0" borderId="32" xfId="0" applyNumberFormat="1" applyFont="1" applyBorder="1" applyProtection="1">
      <protection hidden="1"/>
    </xf>
    <xf numFmtId="4" fontId="18" fillId="0" borderId="30" xfId="0" applyNumberFormat="1" applyFont="1" applyBorder="1" applyProtection="1">
      <protection hidden="1"/>
    </xf>
    <xf numFmtId="4" fontId="18" fillId="0" borderId="20" xfId="0" applyNumberFormat="1" applyFont="1" applyBorder="1" applyProtection="1">
      <protection hidden="1"/>
    </xf>
    <xf numFmtId="4" fontId="20" fillId="0" borderId="11" xfId="0" applyNumberFormat="1" applyFont="1" applyBorder="1" applyProtection="1">
      <protection hidden="1"/>
    </xf>
    <xf numFmtId="0" fontId="20" fillId="3" borderId="14" xfId="0" applyFont="1" applyFill="1" applyBorder="1" applyAlignment="1" applyProtection="1">
      <alignment horizontal="center" vertical="center" wrapText="1"/>
      <protection hidden="1"/>
    </xf>
    <xf numFmtId="0" fontId="20" fillId="3" borderId="52" xfId="0" applyFont="1" applyFill="1" applyBorder="1" applyAlignment="1" applyProtection="1">
      <alignment horizontal="center" vertical="center" wrapText="1"/>
      <protection hidden="1"/>
    </xf>
    <xf numFmtId="16" fontId="20" fillId="3" borderId="52" xfId="0" applyNumberFormat="1" applyFont="1" applyFill="1" applyBorder="1" applyAlignment="1" applyProtection="1">
      <alignment horizontal="center" vertical="center" wrapText="1"/>
      <protection hidden="1"/>
    </xf>
    <xf numFmtId="0" fontId="20" fillId="3" borderId="51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>
      <alignment horizontal="left" vertical="center"/>
    </xf>
    <xf numFmtId="0" fontId="12" fillId="0" borderId="6" xfId="1" applyFont="1" applyBorder="1" applyAlignment="1">
      <alignment horizontal="left" vertical="center"/>
    </xf>
    <xf numFmtId="0" fontId="12" fillId="0" borderId="9" xfId="1" applyFont="1" applyBorder="1" applyAlignment="1">
      <alignment horizontal="left" vertical="center"/>
    </xf>
    <xf numFmtId="0" fontId="22" fillId="0" borderId="0" xfId="0" applyFont="1" applyAlignment="1" applyProtection="1">
      <alignment horizontal="left" vertical="center"/>
      <protection hidden="1"/>
    </xf>
    <xf numFmtId="169" fontId="20" fillId="7" borderId="15" xfId="0" applyNumberFormat="1" applyFont="1" applyFill="1" applyBorder="1" applyAlignment="1" applyProtection="1">
      <alignment horizontal="center" vertical="center"/>
      <protection hidden="1"/>
    </xf>
    <xf numFmtId="169" fontId="20" fillId="7" borderId="17" xfId="0" applyNumberFormat="1" applyFont="1" applyFill="1" applyBorder="1" applyAlignment="1" applyProtection="1">
      <alignment horizontal="center" vertical="center"/>
      <protection hidden="1"/>
    </xf>
    <xf numFmtId="0" fontId="20" fillId="7" borderId="15" xfId="0" applyFont="1" applyFill="1" applyBorder="1" applyAlignment="1" applyProtection="1">
      <alignment horizontal="center" vertical="center"/>
      <protection hidden="1"/>
    </xf>
    <xf numFmtId="0" fontId="20" fillId="7" borderId="16" xfId="0" applyFont="1" applyFill="1" applyBorder="1" applyAlignment="1" applyProtection="1">
      <alignment horizontal="center" vertical="center"/>
      <protection hidden="1"/>
    </xf>
    <xf numFmtId="0" fontId="20" fillId="7" borderId="17" xfId="0" applyFont="1" applyFill="1" applyBorder="1" applyAlignment="1" applyProtection="1">
      <alignment horizontal="center" vertical="center"/>
      <protection hidden="1"/>
    </xf>
    <xf numFmtId="166" fontId="11" fillId="4" borderId="6" xfId="0" applyNumberFormat="1" applyFont="1" applyFill="1" applyBorder="1" applyAlignment="1" applyProtection="1">
      <alignment horizontal="right" vertical="center"/>
      <protection hidden="1"/>
    </xf>
    <xf numFmtId="166" fontId="11" fillId="4" borderId="7" xfId="0" applyNumberFormat="1" applyFont="1" applyFill="1" applyBorder="1" applyAlignment="1" applyProtection="1">
      <alignment horizontal="right" vertical="center"/>
      <protection hidden="1"/>
    </xf>
    <xf numFmtId="166" fontId="11" fillId="4" borderId="20" xfId="0" applyNumberFormat="1" applyFont="1" applyFill="1" applyBorder="1" applyAlignment="1" applyProtection="1">
      <alignment horizontal="right" vertical="center"/>
      <protection hidden="1"/>
    </xf>
    <xf numFmtId="166" fontId="11" fillId="4" borderId="42" xfId="0" applyNumberFormat="1" applyFont="1" applyFill="1" applyBorder="1" applyAlignment="1" applyProtection="1">
      <alignment horizontal="right" vertical="center"/>
      <protection hidden="1"/>
    </xf>
    <xf numFmtId="166" fontId="11" fillId="4" borderId="49" xfId="0" applyNumberFormat="1" applyFont="1" applyFill="1" applyBorder="1" applyAlignment="1" applyProtection="1">
      <alignment horizontal="right" vertical="center"/>
      <protection hidden="1"/>
    </xf>
    <xf numFmtId="166" fontId="11" fillId="4" borderId="50" xfId="0" applyNumberFormat="1" applyFont="1" applyFill="1" applyBorder="1" applyAlignment="1" applyProtection="1">
      <alignment horizontal="right" vertical="center"/>
      <protection hidden="1"/>
    </xf>
    <xf numFmtId="0" fontId="11" fillId="4" borderId="23" xfId="0" applyFont="1" applyFill="1" applyBorder="1" applyAlignment="1" applyProtection="1">
      <alignment horizontal="left" vertical="center"/>
      <protection hidden="1"/>
    </xf>
    <xf numFmtId="0" fontId="11" fillId="4" borderId="36" xfId="0" applyFont="1" applyFill="1" applyBorder="1" applyAlignment="1" applyProtection="1">
      <alignment horizontal="left" vertical="center"/>
      <protection hidden="1"/>
    </xf>
    <xf numFmtId="0" fontId="11" fillId="4" borderId="24" xfId="0" applyFont="1" applyFill="1" applyBorder="1" applyAlignment="1" applyProtection="1">
      <alignment horizontal="left" vertical="center"/>
      <protection hidden="1"/>
    </xf>
    <xf numFmtId="0" fontId="11" fillId="4" borderId="25" xfId="0" applyFont="1" applyFill="1" applyBorder="1" applyAlignment="1" applyProtection="1">
      <alignment horizontal="left" vertical="center"/>
      <protection hidden="1"/>
    </xf>
    <xf numFmtId="0" fontId="11" fillId="4" borderId="37" xfId="0" applyFont="1" applyFill="1" applyBorder="1" applyAlignment="1" applyProtection="1">
      <alignment horizontal="left" vertical="center"/>
      <protection hidden="1"/>
    </xf>
    <xf numFmtId="0" fontId="11" fillId="4" borderId="26" xfId="0" applyFont="1" applyFill="1" applyBorder="1" applyAlignment="1" applyProtection="1">
      <alignment horizontal="left" vertical="center"/>
      <protection hidden="1"/>
    </xf>
    <xf numFmtId="0" fontId="11" fillId="2" borderId="23" xfId="0" applyFont="1" applyFill="1" applyBorder="1" applyAlignment="1" applyProtection="1">
      <alignment horizontal="left" vertical="center"/>
      <protection hidden="1"/>
    </xf>
    <xf numFmtId="0" fontId="11" fillId="2" borderId="36" xfId="0" applyFont="1" applyFill="1" applyBorder="1" applyAlignment="1" applyProtection="1">
      <alignment horizontal="left" vertical="center"/>
      <protection hidden="1"/>
    </xf>
    <xf numFmtId="0" fontId="11" fillId="2" borderId="31" xfId="0" applyFont="1" applyFill="1" applyBorder="1" applyAlignment="1" applyProtection="1">
      <alignment horizontal="left" vertical="center"/>
      <protection hidden="1"/>
    </xf>
    <xf numFmtId="0" fontId="11" fillId="2" borderId="25" xfId="0" applyFont="1" applyFill="1" applyBorder="1" applyAlignment="1" applyProtection="1">
      <alignment horizontal="left" vertical="center"/>
      <protection hidden="1"/>
    </xf>
    <xf numFmtId="0" fontId="11" fillId="2" borderId="37" xfId="0" applyFont="1" applyFill="1" applyBorder="1" applyAlignment="1" applyProtection="1">
      <alignment horizontal="left" vertical="center"/>
      <protection hidden="1"/>
    </xf>
    <xf numFmtId="0" fontId="11" fillId="2" borderId="38" xfId="0" applyFont="1" applyFill="1" applyBorder="1" applyAlignment="1" applyProtection="1">
      <alignment horizontal="left" vertical="center"/>
      <protection hidden="1"/>
    </xf>
    <xf numFmtId="166" fontId="11" fillId="4" borderId="32" xfId="0" applyNumberFormat="1" applyFont="1" applyFill="1" applyBorder="1" applyAlignment="1" applyProtection="1">
      <alignment horizontal="right" vertical="center"/>
      <protection hidden="1"/>
    </xf>
    <xf numFmtId="166" fontId="11" fillId="4" borderId="24" xfId="0" applyNumberFormat="1" applyFont="1" applyFill="1" applyBorder="1" applyAlignment="1" applyProtection="1">
      <alignment horizontal="right" vertical="center"/>
      <protection hidden="1"/>
    </xf>
    <xf numFmtId="166" fontId="11" fillId="4" borderId="45" xfId="0" applyNumberFormat="1" applyFont="1" applyFill="1" applyBorder="1" applyAlignment="1" applyProtection="1">
      <alignment horizontal="right" vertical="center"/>
      <protection hidden="1"/>
    </xf>
    <xf numFmtId="166" fontId="11" fillId="4" borderId="26" xfId="0" applyNumberFormat="1" applyFont="1" applyFill="1" applyBorder="1" applyAlignment="1" applyProtection="1">
      <alignment horizontal="right" vertical="center"/>
      <protection hidden="1"/>
    </xf>
    <xf numFmtId="0" fontId="11" fillId="4" borderId="21" xfId="0" applyFont="1" applyFill="1" applyBorder="1" applyAlignment="1" applyProtection="1">
      <alignment horizontal="left" vertical="center"/>
      <protection hidden="1"/>
    </xf>
    <xf numFmtId="0" fontId="11" fillId="4" borderId="34" xfId="0" applyFont="1" applyFill="1" applyBorder="1" applyAlignment="1" applyProtection="1">
      <alignment horizontal="left" vertical="center"/>
      <protection hidden="1"/>
    </xf>
    <xf numFmtId="0" fontId="11" fillId="4" borderId="22" xfId="0" applyFont="1" applyFill="1" applyBorder="1" applyAlignment="1" applyProtection="1">
      <alignment horizontal="left" vertical="center"/>
      <protection hidden="1"/>
    </xf>
    <xf numFmtId="0" fontId="8" fillId="2" borderId="19" xfId="0" applyFont="1" applyFill="1" applyBorder="1" applyAlignment="1" applyProtection="1">
      <alignment horizontal="center" vertical="center"/>
      <protection hidden="1"/>
    </xf>
    <xf numFmtId="0" fontId="8" fillId="2" borderId="33" xfId="0" applyFont="1" applyFill="1" applyBorder="1" applyAlignment="1" applyProtection="1">
      <alignment horizontal="center" vertical="center"/>
      <protection hidden="1"/>
    </xf>
    <xf numFmtId="0" fontId="8" fillId="2" borderId="27" xfId="0" applyFont="1" applyFill="1" applyBorder="1" applyAlignment="1" applyProtection="1">
      <alignment horizontal="center" vertical="center"/>
      <protection hidden="1"/>
    </xf>
    <xf numFmtId="0" fontId="11" fillId="2" borderId="21" xfId="0" applyFont="1" applyFill="1" applyBorder="1" applyAlignment="1" applyProtection="1">
      <alignment horizontal="left" vertical="center"/>
      <protection hidden="1"/>
    </xf>
    <xf numFmtId="0" fontId="11" fillId="2" borderId="34" xfId="0" applyFont="1" applyFill="1" applyBorder="1" applyAlignment="1" applyProtection="1">
      <alignment horizontal="left" vertical="center"/>
      <protection hidden="1"/>
    </xf>
    <xf numFmtId="0" fontId="11" fillId="2" borderId="35" xfId="0" applyFont="1" applyFill="1" applyBorder="1" applyAlignment="1" applyProtection="1">
      <alignment horizontal="left" vertical="center"/>
      <protection hidden="1"/>
    </xf>
    <xf numFmtId="166" fontId="11" fillId="4" borderId="46" xfId="0" applyNumberFormat="1" applyFont="1" applyFill="1" applyBorder="1" applyAlignment="1" applyProtection="1">
      <alignment horizontal="right" vertical="center"/>
      <protection hidden="1"/>
    </xf>
    <xf numFmtId="166" fontId="11" fillId="4" borderId="22" xfId="0" applyNumberFormat="1" applyFont="1" applyFill="1" applyBorder="1" applyAlignment="1" applyProtection="1">
      <alignment horizontal="right" vertical="center"/>
      <protection hidden="1"/>
    </xf>
    <xf numFmtId="0" fontId="8" fillId="2" borderId="2" xfId="0" applyFont="1" applyFill="1" applyBorder="1" applyAlignment="1" applyProtection="1">
      <alignment horizontal="center" vertical="center"/>
      <protection hidden="1"/>
    </xf>
    <xf numFmtId="0" fontId="8" fillId="2" borderId="3" xfId="0" applyFont="1" applyFill="1" applyBorder="1" applyAlignment="1" applyProtection="1">
      <alignment horizontal="center" vertical="center"/>
      <protection hidden="1"/>
    </xf>
    <xf numFmtId="0" fontId="8" fillId="2" borderId="5" xfId="0" applyFont="1" applyFill="1" applyBorder="1" applyAlignment="1" applyProtection="1">
      <alignment horizontal="center" vertical="center"/>
      <protection hidden="1"/>
    </xf>
    <xf numFmtId="0" fontId="8" fillId="2" borderId="6" xfId="0" applyFont="1" applyFill="1" applyBorder="1" applyAlignment="1" applyProtection="1">
      <alignment horizontal="center" vertical="center"/>
      <protection hidden="1"/>
    </xf>
    <xf numFmtId="0" fontId="8" fillId="2" borderId="43" xfId="0" applyFont="1" applyFill="1" applyBorder="1" applyAlignment="1" applyProtection="1">
      <alignment horizontal="center" vertical="center"/>
      <protection hidden="1"/>
    </xf>
    <xf numFmtId="166" fontId="8" fillId="2" borderId="44" xfId="0" applyNumberFormat="1" applyFont="1" applyFill="1" applyBorder="1" applyAlignment="1" applyProtection="1">
      <alignment horizontal="center" vertical="center"/>
      <protection hidden="1"/>
    </xf>
    <xf numFmtId="166" fontId="8" fillId="2" borderId="27" xfId="0" applyNumberFormat="1" applyFont="1" applyFill="1" applyBorder="1" applyAlignment="1" applyProtection="1">
      <alignment horizontal="center" vertical="center"/>
      <protection hidden="1"/>
    </xf>
    <xf numFmtId="0" fontId="11" fillId="2" borderId="48" xfId="0" applyFont="1" applyFill="1" applyBorder="1" applyAlignment="1" applyProtection="1">
      <alignment horizontal="left" vertical="center"/>
      <protection hidden="1"/>
    </xf>
    <xf numFmtId="0" fontId="11" fillId="2" borderId="49" xfId="0" applyFont="1" applyFill="1" applyBorder="1" applyAlignment="1" applyProtection="1">
      <alignment horizontal="left" vertical="center"/>
      <protection hidden="1"/>
    </xf>
    <xf numFmtId="168" fontId="11" fillId="4" borderId="49" xfId="0" applyNumberFormat="1" applyFont="1" applyFill="1" applyBorder="1" applyAlignment="1" applyProtection="1">
      <alignment horizontal="right" vertical="center"/>
      <protection hidden="1"/>
    </xf>
    <xf numFmtId="168" fontId="11" fillId="4" borderId="50" xfId="0" applyNumberFormat="1" applyFont="1" applyFill="1" applyBorder="1" applyAlignment="1" applyProtection="1">
      <alignment horizontal="right" vertical="center"/>
      <protection hidden="1"/>
    </xf>
    <xf numFmtId="166" fontId="8" fillId="2" borderId="3" xfId="0" applyNumberFormat="1" applyFont="1" applyFill="1" applyBorder="1" applyAlignment="1" applyProtection="1">
      <alignment horizontal="center" vertical="center"/>
      <protection hidden="1"/>
    </xf>
    <xf numFmtId="166" fontId="8" fillId="2" borderId="4" xfId="0" applyNumberFormat="1" applyFont="1" applyFill="1" applyBorder="1" applyAlignment="1" applyProtection="1">
      <alignment horizontal="center" vertical="center"/>
      <protection hidden="1"/>
    </xf>
    <xf numFmtId="166" fontId="8" fillId="2" borderId="6" xfId="0" applyNumberFormat="1" applyFont="1" applyFill="1" applyBorder="1" applyAlignment="1" applyProtection="1">
      <alignment horizontal="center" vertical="center"/>
      <protection hidden="1"/>
    </xf>
    <xf numFmtId="166" fontId="8" fillId="2" borderId="7" xfId="0" applyNumberFormat="1" applyFont="1" applyFill="1" applyBorder="1" applyAlignment="1" applyProtection="1">
      <alignment horizontal="center" vertical="center"/>
      <protection hidden="1"/>
    </xf>
    <xf numFmtId="0" fontId="11" fillId="2" borderId="5" xfId="0" applyFont="1" applyFill="1" applyBorder="1" applyAlignment="1" applyProtection="1">
      <alignment horizontal="left" vertical="center"/>
      <protection hidden="1"/>
    </xf>
    <xf numFmtId="0" fontId="11" fillId="2" borderId="6" xfId="0" applyFont="1" applyFill="1" applyBorder="1" applyAlignment="1" applyProtection="1">
      <alignment horizontal="left" vertical="center"/>
      <protection hidden="1"/>
    </xf>
    <xf numFmtId="0" fontId="11" fillId="2" borderId="47" xfId="0" applyFont="1" applyFill="1" applyBorder="1" applyAlignment="1" applyProtection="1">
      <alignment horizontal="left" vertical="center"/>
      <protection hidden="1"/>
    </xf>
    <xf numFmtId="0" fontId="11" fillId="2" borderId="20" xfId="0" applyFont="1" applyFill="1" applyBorder="1" applyAlignment="1" applyProtection="1">
      <alignment horizontal="left" vertical="center"/>
      <protection hidden="1"/>
    </xf>
    <xf numFmtId="0" fontId="19" fillId="5" borderId="15" xfId="0" applyFont="1" applyFill="1" applyBorder="1" applyAlignment="1" applyProtection="1">
      <alignment horizontal="left" vertical="center" indent="6"/>
      <protection hidden="1"/>
    </xf>
    <xf numFmtId="0" fontId="19" fillId="5" borderId="16" xfId="0" applyFont="1" applyFill="1" applyBorder="1" applyAlignment="1" applyProtection="1">
      <alignment horizontal="left" vertical="center" indent="6"/>
      <protection hidden="1"/>
    </xf>
    <xf numFmtId="0" fontId="19" fillId="5" borderId="17" xfId="0" applyFont="1" applyFill="1" applyBorder="1" applyAlignment="1" applyProtection="1">
      <alignment horizontal="left" vertical="center" indent="6"/>
      <protection hidden="1"/>
    </xf>
    <xf numFmtId="0" fontId="10" fillId="0" borderId="9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0" fontId="11" fillId="0" borderId="4" xfId="0" applyFont="1" applyBorder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10" fillId="4" borderId="8" xfId="0" applyFont="1" applyFill="1" applyBorder="1" applyAlignment="1" applyProtection="1">
      <alignment horizontal="left" vertical="center"/>
      <protection hidden="1"/>
    </xf>
    <xf numFmtId="0" fontId="10" fillId="4" borderId="9" xfId="0" applyFont="1" applyFill="1" applyBorder="1" applyAlignment="1" applyProtection="1">
      <alignment horizontal="left" vertical="center"/>
      <protection hidden="1"/>
    </xf>
    <xf numFmtId="0" fontId="9" fillId="2" borderId="5" xfId="0" applyFont="1" applyFill="1" applyBorder="1" applyAlignment="1" applyProtection="1">
      <alignment horizontal="left" vertical="center"/>
      <protection hidden="1"/>
    </xf>
    <xf numFmtId="0" fontId="9" fillId="2" borderId="6" xfId="0" applyFont="1" applyFill="1" applyBorder="1" applyAlignment="1" applyProtection="1">
      <alignment horizontal="left" vertical="center"/>
      <protection hidden="1"/>
    </xf>
    <xf numFmtId="0" fontId="8" fillId="2" borderId="2" xfId="0" applyFont="1" applyFill="1" applyBorder="1" applyAlignment="1" applyProtection="1">
      <alignment horizontal="center" vertical="center" wrapText="1"/>
      <protection hidden="1"/>
    </xf>
    <xf numFmtId="0" fontId="8" fillId="2" borderId="3" xfId="0" applyFont="1" applyFill="1" applyBorder="1" applyAlignment="1" applyProtection="1">
      <alignment horizontal="center" vertical="center" wrapText="1"/>
      <protection hidden="1"/>
    </xf>
    <xf numFmtId="0" fontId="10" fillId="4" borderId="5" xfId="0" applyFont="1" applyFill="1" applyBorder="1" applyAlignment="1" applyProtection="1">
      <alignment horizontal="left" vertical="center"/>
      <protection hidden="1"/>
    </xf>
    <xf numFmtId="0" fontId="10" fillId="4" borderId="6" xfId="0" applyFont="1" applyFill="1" applyBorder="1" applyAlignment="1" applyProtection="1">
      <alignment horizontal="left" vertical="center"/>
      <protection hidden="1"/>
    </xf>
    <xf numFmtId="0" fontId="29" fillId="0" borderId="6" xfId="1" applyFont="1" applyFill="1" applyBorder="1" applyAlignment="1" applyProtection="1">
      <alignment horizontal="left" vertical="center"/>
      <protection locked="0"/>
    </xf>
    <xf numFmtId="0" fontId="12" fillId="0" borderId="7" xfId="1" applyFont="1" applyFill="1" applyBorder="1" applyAlignment="1" applyProtection="1">
      <alignment horizontal="left" vertical="center"/>
      <protection locked="0"/>
    </xf>
    <xf numFmtId="0" fontId="12" fillId="0" borderId="6" xfId="1" applyFont="1" applyFill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5" fillId="2" borderId="39" xfId="0" applyFont="1" applyFill="1" applyBorder="1" applyAlignment="1" applyProtection="1">
      <alignment horizontal="center" vertical="center"/>
      <protection hidden="1"/>
    </xf>
    <xf numFmtId="0" fontId="15" fillId="2" borderId="40" xfId="0" applyFont="1" applyFill="1" applyBorder="1" applyAlignment="1" applyProtection="1">
      <alignment horizontal="center" vertical="center"/>
      <protection hidden="1"/>
    </xf>
    <xf numFmtId="167" fontId="16" fillId="3" borderId="40" xfId="0" applyNumberFormat="1" applyFont="1" applyFill="1" applyBorder="1" applyAlignment="1" applyProtection="1">
      <alignment horizontal="center" vertical="center"/>
      <protection hidden="1"/>
    </xf>
    <xf numFmtId="0" fontId="13" fillId="2" borderId="40" xfId="0" applyFont="1" applyFill="1" applyBorder="1" applyAlignment="1" applyProtection="1">
      <alignment horizontal="center" vertical="center"/>
      <protection hidden="1"/>
    </xf>
    <xf numFmtId="0" fontId="13" fillId="2" borderId="41" xfId="0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49" fontId="11" fillId="0" borderId="11" xfId="0" applyNumberFormat="1" applyFont="1" applyBorder="1" applyAlignment="1" applyProtection="1">
      <alignment horizontal="left" vertical="center"/>
      <protection locked="0"/>
    </xf>
    <xf numFmtId="49" fontId="11" fillId="0" borderId="12" xfId="0" applyNumberFormat="1" applyFont="1" applyBorder="1" applyAlignment="1" applyProtection="1">
      <alignment horizontal="left" vertical="center"/>
      <protection locked="0"/>
    </xf>
    <xf numFmtId="49" fontId="11" fillId="0" borderId="13" xfId="0" applyNumberFormat="1" applyFont="1" applyBorder="1" applyAlignment="1" applyProtection="1">
      <alignment horizontal="left" vertical="center"/>
      <protection locked="0"/>
    </xf>
    <xf numFmtId="49" fontId="11" fillId="0" borderId="14" xfId="0" applyNumberFormat="1" applyFont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9" fillId="2" borderId="9" xfId="0" applyFont="1" applyFill="1" applyBorder="1" applyAlignment="1" applyProtection="1">
      <alignment horizontal="left" vertical="center"/>
      <protection hidden="1"/>
    </xf>
    <xf numFmtId="0" fontId="9" fillId="2" borderId="2" xfId="0" applyFont="1" applyFill="1" applyBorder="1" applyAlignment="1" applyProtection="1">
      <alignment horizontal="left" vertical="center"/>
      <protection hidden="1"/>
    </xf>
    <xf numFmtId="0" fontId="9" fillId="2" borderId="3" xfId="0" applyFont="1" applyFill="1" applyBorder="1" applyAlignment="1" applyProtection="1">
      <alignment horizontal="left" vertical="center"/>
      <protection hidden="1"/>
    </xf>
    <xf numFmtId="0" fontId="12" fillId="0" borderId="0" xfId="1" applyFont="1" applyFill="1" applyBorder="1" applyAlignment="1" applyProtection="1">
      <alignment horizontal="center" vertical="center" wrapText="1"/>
      <protection hidden="1"/>
    </xf>
    <xf numFmtId="0" fontId="15" fillId="2" borderId="40" xfId="0" applyFont="1" applyFill="1" applyBorder="1" applyAlignment="1" applyProtection="1">
      <alignment horizontal="left" vertical="center" indent="1"/>
      <protection hidden="1"/>
    </xf>
    <xf numFmtId="170" fontId="24" fillId="3" borderId="40" xfId="0" applyNumberFormat="1" applyFont="1" applyFill="1" applyBorder="1" applyAlignment="1" applyProtection="1">
      <alignment horizontal="left" indent="1"/>
      <protection hidden="1"/>
    </xf>
    <xf numFmtId="170" fontId="24" fillId="3" borderId="41" xfId="0" applyNumberFormat="1" applyFont="1" applyFill="1" applyBorder="1" applyAlignment="1" applyProtection="1">
      <alignment horizontal="left" indent="1"/>
      <protection hidden="1"/>
    </xf>
    <xf numFmtId="0" fontId="19" fillId="5" borderId="15" xfId="0" applyFont="1" applyFill="1" applyBorder="1" applyAlignment="1" applyProtection="1">
      <alignment horizontal="left" vertical="center" indent="5"/>
      <protection hidden="1"/>
    </xf>
    <xf numFmtId="0" fontId="19" fillId="5" borderId="16" xfId="0" applyFont="1" applyFill="1" applyBorder="1" applyAlignment="1" applyProtection="1">
      <alignment horizontal="left" vertical="center" indent="5"/>
      <protection hidden="1"/>
    </xf>
    <xf numFmtId="0" fontId="19" fillId="5" borderId="17" xfId="0" applyFont="1" applyFill="1" applyBorder="1" applyAlignment="1" applyProtection="1">
      <alignment horizontal="left" vertical="center" indent="5"/>
      <protection hidden="1"/>
    </xf>
    <xf numFmtId="0" fontId="19" fillId="5" borderId="16" xfId="0" applyFont="1" applyFill="1" applyBorder="1" applyAlignment="1" applyProtection="1">
      <alignment vertical="center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18" fillId="8" borderId="15" xfId="0" applyFont="1" applyFill="1" applyBorder="1" applyAlignment="1" applyProtection="1">
      <alignment horizontal="center" vertical="center"/>
      <protection hidden="1"/>
    </xf>
    <xf numFmtId="0" fontId="18" fillId="8" borderId="16" xfId="0" applyFont="1" applyFill="1" applyBorder="1" applyAlignment="1" applyProtection="1">
      <alignment horizontal="center" vertical="center"/>
      <protection hidden="1"/>
    </xf>
    <xf numFmtId="0" fontId="18" fillId="8" borderId="17" xfId="0" applyFont="1" applyFill="1" applyBorder="1" applyAlignment="1" applyProtection="1">
      <alignment horizontal="center" vertical="center"/>
      <protection hidden="1"/>
    </xf>
  </cellXfs>
  <cellStyles count="2">
    <cellStyle name="Hypertextové prepojenie" xfId="1" builtinId="8"/>
    <cellStyle name="Normálna" xfId="0" builtinId="0"/>
  </cellStyles>
  <dxfs count="45">
    <dxf>
      <border diagonalUp="0" diagonalDown="0">
        <left style="thin">
          <color rgb="FFB7B7B7"/>
        </left>
        <right/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1" hidden="1"/>
    </dxf>
    <dxf>
      <numFmt numFmtId="4" formatCode="#,##0.0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1" hidden="1"/>
    </dxf>
    <dxf>
      <numFmt numFmtId="4" formatCode="#,##0.0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1" hidden="1"/>
    </dxf>
    <dxf>
      <numFmt numFmtId="4" formatCode="#,##0.0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1" hidden="1"/>
    </dxf>
    <dxf>
      <numFmt numFmtId="4" formatCode="#,##0.0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1" hidden="1"/>
    </dxf>
    <dxf>
      <numFmt numFmtId="4" formatCode="#,##0.0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1" hidden="1"/>
    </dxf>
    <dxf>
      <numFmt numFmtId="4" formatCode="#,##0.0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1" hidden="1"/>
    </dxf>
    <dxf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1" hidden="1"/>
    </dxf>
    <dxf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1" hidden="1"/>
    </dxf>
    <dxf>
      <border diagonalUp="0" diagonalDown="0">
        <left/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1" hidden="1"/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protection locked="1" hidden="1"/>
    </dxf>
    <dxf>
      <border>
        <bottom style="thin">
          <color auto="1"/>
        </bottom>
      </border>
    </dxf>
    <dxf>
      <font>
        <strike val="0"/>
        <outline val="0"/>
        <shadow val="0"/>
        <u val="none"/>
        <sz val="8"/>
        <color auto="1"/>
        <name val="Montserrat"/>
        <charset val="238"/>
        <scheme val="none"/>
      </font>
      <fill>
        <patternFill patternType="solid">
          <fgColor indexed="64"/>
          <bgColor rgb="FFB7E1CD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rgb="FFB7B7B7"/>
        </left>
        <right/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numFmt numFmtId="165" formatCode="0&quot; ks&quot;"/>
      <alignment horizontal="right" vertical="center" textRotation="0" wrapText="0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numFmt numFmtId="164" formatCode="0&quot; mm&quot;"/>
      <alignment horizontal="right" vertical="center" textRotation="0" wrapText="0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numFmt numFmtId="164" formatCode="0&quot; mm&quot;"/>
      <alignment horizontal="right" vertical="center" textRotation="0" wrapText="0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fill>
        <patternFill patternType="solid">
          <fgColor indexed="64"/>
          <bgColor rgb="FFDAF1F3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1" hidden="1"/>
    </dxf>
    <dxf>
      <border>
        <top style="thin">
          <color rgb="FFB7B7B7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name val="Montserrat"/>
        <charset val="238"/>
        <scheme val="none"/>
      </font>
      <alignment textRotation="0" wrapText="0" indent="0" justifyLastLine="0" shrinkToFit="0" readingOrder="0"/>
      <protection locked="1" hidden="1"/>
    </dxf>
    <dxf>
      <border>
        <bottom style="thin">
          <color rgb="FFB7B7B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fill>
        <patternFill patternType="solid">
          <fgColor indexed="64"/>
          <bgColor rgb="FFB7E1CD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/>
        <bottom/>
        <vertical style="thin">
          <color rgb="FFB7B7B7"/>
        </vertical>
        <horizontal style="thin">
          <color rgb="FFB7B7B7"/>
        </horizontal>
      </border>
      <protection locked="1" hidden="1"/>
    </dxf>
    <dxf>
      <fill>
        <patternFill>
          <bgColor rgb="FFEFF8F8"/>
        </patternFill>
      </fill>
    </dxf>
    <dxf>
      <fill>
        <patternFill patternType="solid">
          <bgColor theme="0"/>
        </patternFill>
      </fill>
    </dxf>
    <dxf>
      <fill>
        <patternFill>
          <bgColor rgb="FFDAF1F3"/>
        </patternFill>
      </fill>
    </dxf>
    <dxf>
      <fill>
        <patternFill>
          <bgColor rgb="FFB7E1CD"/>
        </patternFill>
      </fill>
    </dxf>
    <dxf>
      <fill>
        <patternFill>
          <bgColor rgb="FFDAF1F3"/>
        </patternFill>
      </fill>
    </dxf>
    <dxf>
      <fill>
        <patternFill>
          <bgColor rgb="FFFFAB97"/>
        </patternFill>
      </fill>
    </dxf>
    <dxf>
      <fill>
        <patternFill patternType="solid">
          <bgColor rgb="FFFF7C80"/>
        </patternFill>
      </fill>
    </dxf>
    <dxf>
      <fill>
        <patternFill>
          <bgColor rgb="FFFF575B"/>
        </patternFill>
      </fill>
    </dxf>
  </dxfs>
  <tableStyles count="2" defaultTableStyle="TableStyleMedium2" defaultPivotStyle="PivotStyleLight16">
    <tableStyle name="marek cervena" pivot="0" count="3" xr9:uid="{DC72B731-DECA-4BC2-BAB7-E9968300BC9D}">
      <tableStyleElement type="headerRow" dxfId="44"/>
      <tableStyleElement type="firstRowStripe" dxfId="43"/>
      <tableStyleElement type="secondRowStripe" dxfId="42"/>
    </tableStyle>
    <tableStyle name="marek zelena" pivot="0" count="5" xr9:uid="{448792C8-691C-4426-BCD9-715B416715CB}">
      <tableStyleElement type="headerRow" dxfId="41"/>
      <tableStyleElement type="totalRow" dxfId="40"/>
      <tableStyleElement type="firstColumn" dxfId="39"/>
      <tableStyleElement type="firstRowStripe" dxfId="38"/>
      <tableStyleElement type="secondRowStripe" dxfId="37"/>
    </tableStyle>
  </tableStyles>
  <colors>
    <mruColors>
      <color rgb="FFFF7C80"/>
      <color rgb="FFB7B7B7"/>
      <color rgb="FFB7E1CD"/>
      <color rgb="FFEFF8F8"/>
      <color rgb="FFFF575B"/>
      <color rgb="FFBDD7EE"/>
      <color rgb="FFFFAB97"/>
      <color rgb="FFDAF1F3"/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9.svg"/><Relationship Id="rId2" Type="http://schemas.openxmlformats.org/officeDocument/2006/relationships/image" Target="../media/image78.png"/><Relationship Id="rId1" Type="http://schemas.openxmlformats.org/officeDocument/2006/relationships/image" Target="../media/image77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9.svg"/><Relationship Id="rId1" Type="http://schemas.openxmlformats.org/officeDocument/2006/relationships/image" Target="../media/image78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80.jpeg"/></Relationships>
</file>

<file path=xl/drawings/_rels/vmlDrawing3.vml.rels><?xml version="1.0" encoding="UTF-8" standalone="yes"?>
<Relationships xmlns="http://schemas.openxmlformats.org/package/2006/relationships"><Relationship Id="rId26" Type="http://schemas.openxmlformats.org/officeDocument/2006/relationships/image" Target="../media/image106.jpeg"/><Relationship Id="rId21" Type="http://schemas.openxmlformats.org/officeDocument/2006/relationships/image" Target="../media/image101.jpeg"/><Relationship Id="rId42" Type="http://schemas.openxmlformats.org/officeDocument/2006/relationships/image" Target="../media/image122.jpeg"/><Relationship Id="rId47" Type="http://schemas.openxmlformats.org/officeDocument/2006/relationships/image" Target="../media/image127.jpeg"/><Relationship Id="rId63" Type="http://schemas.openxmlformats.org/officeDocument/2006/relationships/image" Target="../media/image143.jpeg"/><Relationship Id="rId68" Type="http://schemas.openxmlformats.org/officeDocument/2006/relationships/image" Target="../media/image148.jpeg"/><Relationship Id="rId2" Type="http://schemas.openxmlformats.org/officeDocument/2006/relationships/image" Target="../media/image82.png"/><Relationship Id="rId16" Type="http://schemas.openxmlformats.org/officeDocument/2006/relationships/image" Target="../media/image96.jpeg"/><Relationship Id="rId29" Type="http://schemas.openxmlformats.org/officeDocument/2006/relationships/image" Target="../media/image109.jpeg"/><Relationship Id="rId11" Type="http://schemas.openxmlformats.org/officeDocument/2006/relationships/image" Target="../media/image91.jpeg"/><Relationship Id="rId24" Type="http://schemas.openxmlformats.org/officeDocument/2006/relationships/image" Target="../media/image104.jpeg"/><Relationship Id="rId32" Type="http://schemas.openxmlformats.org/officeDocument/2006/relationships/image" Target="../media/image112.jpeg"/><Relationship Id="rId37" Type="http://schemas.openxmlformats.org/officeDocument/2006/relationships/image" Target="../media/image117.jpeg"/><Relationship Id="rId40" Type="http://schemas.openxmlformats.org/officeDocument/2006/relationships/image" Target="../media/image120.jpeg"/><Relationship Id="rId45" Type="http://schemas.openxmlformats.org/officeDocument/2006/relationships/image" Target="../media/image125.jpeg"/><Relationship Id="rId53" Type="http://schemas.openxmlformats.org/officeDocument/2006/relationships/image" Target="../media/image133.jpeg"/><Relationship Id="rId58" Type="http://schemas.openxmlformats.org/officeDocument/2006/relationships/image" Target="../media/image138.jpeg"/><Relationship Id="rId66" Type="http://schemas.openxmlformats.org/officeDocument/2006/relationships/image" Target="../media/image146.jpeg"/><Relationship Id="rId74" Type="http://schemas.openxmlformats.org/officeDocument/2006/relationships/image" Target="../media/image154.jpeg"/><Relationship Id="rId5" Type="http://schemas.openxmlformats.org/officeDocument/2006/relationships/image" Target="../media/image85.png"/><Relationship Id="rId61" Type="http://schemas.openxmlformats.org/officeDocument/2006/relationships/image" Target="../media/image141.jpeg"/><Relationship Id="rId19" Type="http://schemas.openxmlformats.org/officeDocument/2006/relationships/image" Target="../media/image99.jpeg"/><Relationship Id="rId14" Type="http://schemas.openxmlformats.org/officeDocument/2006/relationships/image" Target="../media/image94.jpeg"/><Relationship Id="rId22" Type="http://schemas.openxmlformats.org/officeDocument/2006/relationships/image" Target="../media/image102.jpeg"/><Relationship Id="rId27" Type="http://schemas.openxmlformats.org/officeDocument/2006/relationships/image" Target="../media/image107.jpeg"/><Relationship Id="rId30" Type="http://schemas.openxmlformats.org/officeDocument/2006/relationships/image" Target="../media/image110.jpeg"/><Relationship Id="rId35" Type="http://schemas.openxmlformats.org/officeDocument/2006/relationships/image" Target="../media/image115.jpeg"/><Relationship Id="rId43" Type="http://schemas.openxmlformats.org/officeDocument/2006/relationships/image" Target="../media/image123.png"/><Relationship Id="rId48" Type="http://schemas.openxmlformats.org/officeDocument/2006/relationships/image" Target="../media/image128.jpeg"/><Relationship Id="rId56" Type="http://schemas.openxmlformats.org/officeDocument/2006/relationships/image" Target="../media/image136.jpeg"/><Relationship Id="rId64" Type="http://schemas.openxmlformats.org/officeDocument/2006/relationships/image" Target="../media/image144.jpeg"/><Relationship Id="rId69" Type="http://schemas.openxmlformats.org/officeDocument/2006/relationships/image" Target="../media/image149.jpeg"/><Relationship Id="rId8" Type="http://schemas.openxmlformats.org/officeDocument/2006/relationships/image" Target="../media/image88.png"/><Relationship Id="rId51" Type="http://schemas.openxmlformats.org/officeDocument/2006/relationships/image" Target="../media/image131.jpeg"/><Relationship Id="rId72" Type="http://schemas.openxmlformats.org/officeDocument/2006/relationships/image" Target="../media/image152.jpeg"/><Relationship Id="rId3" Type="http://schemas.openxmlformats.org/officeDocument/2006/relationships/image" Target="../media/image83.png"/><Relationship Id="rId12" Type="http://schemas.openxmlformats.org/officeDocument/2006/relationships/image" Target="../media/image92.jpeg"/><Relationship Id="rId17" Type="http://schemas.openxmlformats.org/officeDocument/2006/relationships/image" Target="../media/image97.jpeg"/><Relationship Id="rId25" Type="http://schemas.openxmlformats.org/officeDocument/2006/relationships/image" Target="../media/image105.jpeg"/><Relationship Id="rId33" Type="http://schemas.openxmlformats.org/officeDocument/2006/relationships/image" Target="../media/image113.jpeg"/><Relationship Id="rId38" Type="http://schemas.openxmlformats.org/officeDocument/2006/relationships/image" Target="../media/image118.jpeg"/><Relationship Id="rId46" Type="http://schemas.openxmlformats.org/officeDocument/2006/relationships/image" Target="../media/image126.jpeg"/><Relationship Id="rId59" Type="http://schemas.openxmlformats.org/officeDocument/2006/relationships/image" Target="../media/image139.jpeg"/><Relationship Id="rId67" Type="http://schemas.openxmlformats.org/officeDocument/2006/relationships/image" Target="../media/image147.jpeg"/><Relationship Id="rId20" Type="http://schemas.openxmlformats.org/officeDocument/2006/relationships/image" Target="../media/image100.jpeg"/><Relationship Id="rId41" Type="http://schemas.openxmlformats.org/officeDocument/2006/relationships/image" Target="../media/image121.jpeg"/><Relationship Id="rId54" Type="http://schemas.openxmlformats.org/officeDocument/2006/relationships/image" Target="../media/image134.jpeg"/><Relationship Id="rId62" Type="http://schemas.openxmlformats.org/officeDocument/2006/relationships/image" Target="../media/image142.jpeg"/><Relationship Id="rId70" Type="http://schemas.openxmlformats.org/officeDocument/2006/relationships/image" Target="../media/image150.jpeg"/><Relationship Id="rId75" Type="http://schemas.openxmlformats.org/officeDocument/2006/relationships/image" Target="../media/image155.jpeg"/><Relationship Id="rId1" Type="http://schemas.openxmlformats.org/officeDocument/2006/relationships/image" Target="../media/image81.jpeg"/><Relationship Id="rId6" Type="http://schemas.openxmlformats.org/officeDocument/2006/relationships/image" Target="../media/image86.png"/><Relationship Id="rId15" Type="http://schemas.openxmlformats.org/officeDocument/2006/relationships/image" Target="../media/image95.jpeg"/><Relationship Id="rId23" Type="http://schemas.openxmlformats.org/officeDocument/2006/relationships/image" Target="../media/image103.jpeg"/><Relationship Id="rId28" Type="http://schemas.openxmlformats.org/officeDocument/2006/relationships/image" Target="../media/image108.jpeg"/><Relationship Id="rId36" Type="http://schemas.openxmlformats.org/officeDocument/2006/relationships/image" Target="../media/image116.jpeg"/><Relationship Id="rId49" Type="http://schemas.openxmlformats.org/officeDocument/2006/relationships/image" Target="../media/image129.jpeg"/><Relationship Id="rId57" Type="http://schemas.openxmlformats.org/officeDocument/2006/relationships/image" Target="../media/image137.jpeg"/><Relationship Id="rId10" Type="http://schemas.openxmlformats.org/officeDocument/2006/relationships/image" Target="../media/image90.jpeg"/><Relationship Id="rId31" Type="http://schemas.openxmlformats.org/officeDocument/2006/relationships/image" Target="../media/image111.jpeg"/><Relationship Id="rId44" Type="http://schemas.openxmlformats.org/officeDocument/2006/relationships/image" Target="../media/image124.jpeg"/><Relationship Id="rId52" Type="http://schemas.openxmlformats.org/officeDocument/2006/relationships/image" Target="../media/image132.jpeg"/><Relationship Id="rId60" Type="http://schemas.openxmlformats.org/officeDocument/2006/relationships/image" Target="../media/image140.jpeg"/><Relationship Id="rId65" Type="http://schemas.openxmlformats.org/officeDocument/2006/relationships/image" Target="../media/image145.jpeg"/><Relationship Id="rId73" Type="http://schemas.openxmlformats.org/officeDocument/2006/relationships/image" Target="../media/image153.jpeg"/><Relationship Id="rId4" Type="http://schemas.openxmlformats.org/officeDocument/2006/relationships/image" Target="../media/image84.png"/><Relationship Id="rId9" Type="http://schemas.openxmlformats.org/officeDocument/2006/relationships/image" Target="../media/image89.jpeg"/><Relationship Id="rId13" Type="http://schemas.openxmlformats.org/officeDocument/2006/relationships/image" Target="../media/image93.jpeg"/><Relationship Id="rId18" Type="http://schemas.openxmlformats.org/officeDocument/2006/relationships/image" Target="../media/image98.jpeg"/><Relationship Id="rId39" Type="http://schemas.openxmlformats.org/officeDocument/2006/relationships/image" Target="../media/image119.jpeg"/><Relationship Id="rId34" Type="http://schemas.openxmlformats.org/officeDocument/2006/relationships/image" Target="../media/image114.jpeg"/><Relationship Id="rId50" Type="http://schemas.openxmlformats.org/officeDocument/2006/relationships/image" Target="../media/image130.jpeg"/><Relationship Id="rId55" Type="http://schemas.openxmlformats.org/officeDocument/2006/relationships/image" Target="../media/image135.jpeg"/><Relationship Id="rId76" Type="http://schemas.openxmlformats.org/officeDocument/2006/relationships/image" Target="../media/image156.jpeg"/><Relationship Id="rId7" Type="http://schemas.openxmlformats.org/officeDocument/2006/relationships/image" Target="../media/image87.png"/><Relationship Id="rId71" Type="http://schemas.openxmlformats.org/officeDocument/2006/relationships/image" Target="../media/image15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142875</xdr:colOff>
      <xdr:row>17</xdr:row>
      <xdr:rowOff>95251</xdr:rowOff>
    </xdr:from>
    <xdr:to>
      <xdr:col>12</xdr:col>
      <xdr:colOff>63500</xdr:colOff>
      <xdr:row>23</xdr:row>
      <xdr:rowOff>195955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B7B8E341-3DC7-60D7-7702-708A9B70E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7450" y="2286001"/>
          <a:ext cx="2930525" cy="1481829"/>
        </a:xfrm>
        <a:prstGeom prst="rect">
          <a:avLst/>
        </a:prstGeom>
        <a:effectLst>
          <a:glow>
            <a:schemeClr val="accent1">
              <a:alpha val="40000"/>
            </a:schemeClr>
          </a:glow>
          <a:softEdge rad="0"/>
        </a:effectLst>
      </xdr:spPr>
    </xdr:pic>
    <xdr:clientData/>
  </xdr:twoCellAnchor>
  <xdr:twoCellAnchor editAs="oneCell">
    <xdr:from>
      <xdr:col>0</xdr:col>
      <xdr:colOff>171450</xdr:colOff>
      <xdr:row>24</xdr:row>
      <xdr:rowOff>57150</xdr:rowOff>
    </xdr:from>
    <xdr:to>
      <xdr:col>1</xdr:col>
      <xdr:colOff>95249</xdr:colOff>
      <xdr:row>26</xdr:row>
      <xdr:rowOff>47624</xdr:rowOff>
    </xdr:to>
    <xdr:pic>
      <xdr:nvPicPr>
        <xdr:cNvPr id="6" name="Grafický objekt 5" descr="Pomocník výplň plnou farbou">
          <a:extLst>
            <a:ext uri="{FF2B5EF4-FFF2-40B4-BE49-F238E27FC236}">
              <a16:creationId xmlns:a16="http://schemas.microsoft.com/office/drawing/2014/main" id="{EED494E4-520D-4B33-9248-1CBF43068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71450" y="3857625"/>
          <a:ext cx="247649" cy="247649"/>
        </a:xfrm>
        <a:prstGeom prst="rect">
          <a:avLst/>
        </a:prstGeom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0</xdr:rowOff>
    </xdr:from>
    <xdr:to>
      <xdr:col>0</xdr:col>
      <xdr:colOff>352425</xdr:colOff>
      <xdr:row>1</xdr:row>
      <xdr:rowOff>19049</xdr:rowOff>
    </xdr:to>
    <xdr:pic>
      <xdr:nvPicPr>
        <xdr:cNvPr id="2" name="Grafický objekt 1" descr="Pomocník výplň plnou farbou">
          <a:extLst>
            <a:ext uri="{FF2B5EF4-FFF2-40B4-BE49-F238E27FC236}">
              <a16:creationId xmlns:a16="http://schemas.microsoft.com/office/drawing/2014/main" id="{25563313-7341-49DF-8398-43AFCA6BA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4776" y="0"/>
          <a:ext cx="247649" cy="247649"/>
        </a:xfrm>
        <a:prstGeom prst="rect">
          <a:avLst/>
        </a:prstGeom>
        <a:effectLst/>
      </xdr:spPr>
    </xdr:pic>
    <xdr:clientData/>
  </xdr:twoCellAnchor>
  <xdr:twoCellAnchor editAs="oneCell">
    <xdr:from>
      <xdr:col>4</xdr:col>
      <xdr:colOff>104776</xdr:colOff>
      <xdr:row>0</xdr:row>
      <xdr:rowOff>0</xdr:rowOff>
    </xdr:from>
    <xdr:to>
      <xdr:col>4</xdr:col>
      <xdr:colOff>352425</xdr:colOff>
      <xdr:row>1</xdr:row>
      <xdr:rowOff>19049</xdr:rowOff>
    </xdr:to>
    <xdr:pic>
      <xdr:nvPicPr>
        <xdr:cNvPr id="3" name="Grafický objekt 2" descr="Pomocník výplň plnou farbou">
          <a:extLst>
            <a:ext uri="{FF2B5EF4-FFF2-40B4-BE49-F238E27FC236}">
              <a16:creationId xmlns:a16="http://schemas.microsoft.com/office/drawing/2014/main" id="{3005A868-3A4D-4534-A22D-BC9E75ABD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4776" y="0"/>
          <a:ext cx="247649" cy="247649"/>
        </a:xfrm>
        <a:prstGeom prst="rect">
          <a:avLst/>
        </a:prstGeom>
        <a:effectLst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5" Type="http://schemas.openxmlformats.org/officeDocument/2006/relationships/image" Target="../media/image5.png"/><Relationship Id="rId61" Type="http://schemas.openxmlformats.org/officeDocument/2006/relationships/image" Target="../media/image61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pn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7" Type="http://schemas.openxmlformats.org/officeDocument/2006/relationships/image" Target="../media/image7.png"/><Relationship Id="rId71" Type="http://schemas.openxmlformats.org/officeDocument/2006/relationships/image" Target="../media/image7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76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  <rv s="0">
    <v>8</v>
    <v>5</v>
  </rv>
  <rv s="0">
    <v>9</v>
    <v>5</v>
  </rv>
  <rv s="0">
    <v>10</v>
    <v>5</v>
  </rv>
  <rv s="0">
    <v>11</v>
    <v>5</v>
  </rv>
  <rv s="0">
    <v>12</v>
    <v>5</v>
  </rv>
  <rv s="0">
    <v>13</v>
    <v>5</v>
  </rv>
  <rv s="0">
    <v>14</v>
    <v>5</v>
  </rv>
  <rv s="0">
    <v>15</v>
    <v>5</v>
  </rv>
  <rv s="0">
    <v>16</v>
    <v>5</v>
  </rv>
  <rv s="0">
    <v>17</v>
    <v>5</v>
  </rv>
  <rv s="0">
    <v>18</v>
    <v>5</v>
  </rv>
  <rv s="0">
    <v>19</v>
    <v>5</v>
  </rv>
  <rv s="0">
    <v>20</v>
    <v>5</v>
  </rv>
  <rv s="0">
    <v>21</v>
    <v>5</v>
  </rv>
  <rv s="0">
    <v>22</v>
    <v>5</v>
  </rv>
  <rv s="0">
    <v>23</v>
    <v>5</v>
  </rv>
  <rv s="0">
    <v>24</v>
    <v>5</v>
  </rv>
  <rv s="0">
    <v>25</v>
    <v>5</v>
  </rv>
  <rv s="0">
    <v>26</v>
    <v>5</v>
  </rv>
  <rv s="0">
    <v>27</v>
    <v>5</v>
  </rv>
  <rv s="0">
    <v>28</v>
    <v>5</v>
  </rv>
  <rv s="0">
    <v>29</v>
    <v>5</v>
  </rv>
  <rv s="0">
    <v>30</v>
    <v>5</v>
  </rv>
  <rv s="0">
    <v>31</v>
    <v>5</v>
  </rv>
  <rv s="0">
    <v>32</v>
    <v>5</v>
  </rv>
  <rv s="0">
    <v>33</v>
    <v>5</v>
  </rv>
  <rv s="0">
    <v>34</v>
    <v>5</v>
  </rv>
  <rv s="0">
    <v>35</v>
    <v>5</v>
  </rv>
  <rv s="0">
    <v>36</v>
    <v>5</v>
  </rv>
  <rv s="0">
    <v>37</v>
    <v>5</v>
  </rv>
  <rv s="0">
    <v>38</v>
    <v>5</v>
  </rv>
  <rv s="0">
    <v>39</v>
    <v>5</v>
  </rv>
  <rv s="0">
    <v>40</v>
    <v>5</v>
  </rv>
  <rv s="0">
    <v>41</v>
    <v>5</v>
  </rv>
  <rv s="0">
    <v>42</v>
    <v>5</v>
  </rv>
  <rv s="0">
    <v>43</v>
    <v>5</v>
  </rv>
  <rv s="0">
    <v>44</v>
    <v>5</v>
  </rv>
  <rv s="0">
    <v>45</v>
    <v>5</v>
  </rv>
  <rv s="0">
    <v>46</v>
    <v>5</v>
  </rv>
  <rv s="0">
    <v>47</v>
    <v>5</v>
  </rv>
  <rv s="0">
    <v>48</v>
    <v>5</v>
  </rv>
  <rv s="0">
    <v>49</v>
    <v>5</v>
  </rv>
  <rv s="0">
    <v>50</v>
    <v>5</v>
  </rv>
  <rv s="0">
    <v>51</v>
    <v>5</v>
  </rv>
  <rv s="0">
    <v>52</v>
    <v>5</v>
  </rv>
  <rv s="0">
    <v>53</v>
    <v>5</v>
  </rv>
  <rv s="0">
    <v>54</v>
    <v>5</v>
  </rv>
  <rv s="0">
    <v>55</v>
    <v>5</v>
  </rv>
  <rv s="0">
    <v>56</v>
    <v>5</v>
  </rv>
  <rv s="0">
    <v>57</v>
    <v>5</v>
  </rv>
  <rv s="0">
    <v>58</v>
    <v>5</v>
  </rv>
  <rv s="0">
    <v>59</v>
    <v>5</v>
  </rv>
  <rv s="0">
    <v>60</v>
    <v>5</v>
  </rv>
  <rv s="0">
    <v>61</v>
    <v>5</v>
  </rv>
  <rv s="0">
    <v>62</v>
    <v>5</v>
  </rv>
  <rv s="0">
    <v>63</v>
    <v>5</v>
  </rv>
  <rv s="0">
    <v>64</v>
    <v>5</v>
  </rv>
  <rv s="0">
    <v>65</v>
    <v>5</v>
  </rv>
  <rv s="0">
    <v>66</v>
    <v>5</v>
  </rv>
  <rv s="0">
    <v>67</v>
    <v>5</v>
  </rv>
  <rv s="0">
    <v>68</v>
    <v>5</v>
  </rv>
  <rv s="0">
    <v>69</v>
    <v>5</v>
  </rv>
  <rv s="0">
    <v>70</v>
    <v>5</v>
  </rv>
  <rv s="0">
    <v>71</v>
    <v>5</v>
  </rv>
  <rv s="0">
    <v>72</v>
    <v>5</v>
  </rv>
  <rv s="0">
    <v>73</v>
    <v>5</v>
  </rv>
  <rv s="0">
    <v>74</v>
    <v>5</v>
  </rv>
  <rv s="0">
    <v>75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  <rel r:id="rId13"/>
  <rel r:id="rId14"/>
  <rel r:id="rId15"/>
  <rel r:id="rId16"/>
  <rel r:id="rId17"/>
  <rel r:id="rId18"/>
  <rel r:id="rId19"/>
  <rel r:id="rId20"/>
  <rel r:id="rId21"/>
  <rel r:id="rId22"/>
  <rel r:id="rId23"/>
  <rel r:id="rId24"/>
  <rel r:id="rId25"/>
  <rel r:id="rId26"/>
  <rel r:id="rId27"/>
  <rel r:id="rId28"/>
  <rel r:id="rId29"/>
  <rel r:id="rId30"/>
  <rel r:id="rId31"/>
  <rel r:id="rId32"/>
  <rel r:id="rId33"/>
  <rel r:id="rId34"/>
  <rel r:id="rId35"/>
  <rel r:id="rId36"/>
  <rel r:id="rId37"/>
  <rel r:id="rId38"/>
  <rel r:id="rId39"/>
  <rel r:id="rId40"/>
  <rel r:id="rId41"/>
  <rel r:id="rId42"/>
  <rel r:id="rId43"/>
  <rel r:id="rId44"/>
  <rel r:id="rId45"/>
  <rel r:id="rId46"/>
  <rel r:id="rId47"/>
  <rel r:id="rId48"/>
  <rel r:id="rId49"/>
  <rel r:id="rId50"/>
  <rel r:id="rId51"/>
  <rel r:id="rId52"/>
  <rel r:id="rId53"/>
  <rel r:id="rId54"/>
  <rel r:id="rId55"/>
  <rel r:id="rId56"/>
  <rel r:id="rId57"/>
  <rel r:id="rId58"/>
  <rel r:id="rId59"/>
  <rel r:id="rId60"/>
  <rel r:id="rId61"/>
  <rel r:id="rId62"/>
  <rel r:id="rId63"/>
  <rel r:id="rId64"/>
  <rel r:id="rId65"/>
  <rel r:id="rId66"/>
  <rel r:id="rId67"/>
  <rel r:id="rId68"/>
  <rel r:id="rId69"/>
  <rel r:id="rId70"/>
  <rel r:id="rId71"/>
  <rel r:id="rId72"/>
  <rel r:id="rId73"/>
  <rel r:id="rId74"/>
  <rel r:id="rId75"/>
  <rel r:id="rId76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4D7E880-7140-4A00-A47F-9D65988ABF3D}" name="Tabuľka4" displayName="Tabuľka4" ref="A28:Q123" totalsRowShown="0" headerRowDxfId="36" dataDxfId="34" headerRowBorderDxfId="35" tableBorderDxfId="33" totalsRowBorderDxfId="32">
  <tableColumns count="17">
    <tableColumn id="1" xr3:uid="{E9B00296-DD63-4059-8BE7-1D3C7FEA4572}" name="Por." dataDxfId="31"/>
    <tableColumn id="2" xr3:uid="{C2A8EA15-FB2A-45F3-9106-3299F7A9F7A9}" name="Materiál●" dataDxfId="30"/>
    <tableColumn id="3" xr3:uid="{E21D8495-3CCD-465E-9954-FA4291093C3E}" name="Dĺžka [mm]●" dataDxfId="29"/>
    <tableColumn id="4" xr3:uid="{4F1C3067-51B9-49E1-94A6-19A07275CEF2}" name="Šírka [mm]●" dataDxfId="28"/>
    <tableColumn id="5" xr3:uid="{383E35A3-59B4-416D-83DF-D2575DE8968B}" name="Počet [ks]●" dataDxfId="27"/>
    <tableColumn id="6" xr3:uid="{049EAA37-274E-4D66-A2A3-D8B68B6E572E}" name="Kresba [plocha]●" dataDxfId="26"/>
    <tableColumn id="7" xr3:uid="{2EE2D00E-2553-476B-B38E-D88669BFD016}" name="Názov dielca" dataDxfId="25"/>
    <tableColumn id="8" xr3:uid="{41DB5546-F92C-418F-81BA-F3F63523DDA0}" name="Podkladový nosič●" dataDxfId="24"/>
    <tableColumn id="9" xr3:uid="{378D8F89-1401-4CA7-B7B7-65DC5C3D6833}" name="Horná hrana●" dataDxfId="23"/>
    <tableColumn id="10" xr3:uid="{C48FC461-8AAB-4529-BFFC-BDB1FC4EA25E}" name="H-Hr farba" dataDxfId="22"/>
    <tableColumn id="11" xr3:uid="{D480327B-EA47-4E8F-8EB2-CF71115F4ED6}" name="Spodná hrana●" dataDxfId="21"/>
    <tableColumn id="12" xr3:uid="{0F5C0F6D-2027-46A6-ACA9-AB85A39AE678}" name="S-Hr farba" dataDxfId="20"/>
    <tableColumn id="13" xr3:uid="{05B11743-2A92-4DAE-89AA-1C9E9DBF215A}" name="Ľavá hrana●" dataDxfId="19"/>
    <tableColumn id="14" xr3:uid="{F02AA20E-921A-4A8F-BA5A-EED62F5F1B3C}" name="Ľ-Hr farba" dataDxfId="18"/>
    <tableColumn id="15" xr3:uid="{3C1A5AB9-FF81-433F-A7E3-C34F7569EA89}" name="Pravá hrana●" dataDxfId="17"/>
    <tableColumn id="16" xr3:uid="{5EF9A803-4A58-4EA5-9A06-97D4EBCB99B0}" name="P-Hr farba" dataDxfId="16"/>
    <tableColumn id="17" xr3:uid="{69C6DF7C-0006-4153-9E5F-0C23D0244B2D}" name="Frézovací program (len jednostranne)●" dataDxfId="15"/>
  </tableColumns>
  <tableStyleInfo name="marek zelena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7DB67E-1E41-4DD8-A9C0-D9D37722878E}" name="Tabuľka1" displayName="Tabuľka1" ref="S28:AB123" totalsRowShown="0" headerRowDxfId="14" dataDxfId="12" headerRowBorderDxfId="13" tableBorderDxfId="11" totalsRowBorderDxfId="10">
  <tableColumns count="10">
    <tableColumn id="1" xr3:uid="{B7289059-DCC7-419F-8BF4-F1037371BB40}" name="m2" dataDxfId="9">
      <calculatedColumnFormula>IF(C29*D29*E29/1000000&gt;0,C29*D29*E29/1000000, "")</calculatedColumnFormula>
    </tableColumn>
    <tableColumn id="2" xr3:uid="{92A651E0-B4A7-455A-A9F3-32BB7E0EB93A}" name="Cena dyhy" dataDxfId="8">
      <calculatedColumnFormula>IF(S29="","", IF(ISNUMBER(SEARCH("[1]",B29)),$W$6*S29,IF(ISNUMBER(SEARCH("[2]",B29)),$W$8*S29,IF(ISNUMBER(SEARCH("[3]",B29)),$W$10*S29,IF(ISNUMBER(SEARCH("[4]",B29)),$W$12*S29,"")))))</calculatedColumnFormula>
    </tableColumn>
    <tableColumn id="9" xr3:uid="{6160C70D-6F65-4B70-9400-9CC7C6C06161}" name="Kresba [plocha]" dataDxfId="7">
      <calculatedColumnFormula>IF(OR(F29="po dĺžke [jednostranne]",F29="po šírke [jednostranne]"),T29*1,IF(OR(F29="po dĺžke [obojstranne]", F29="po šírke [obojstranne]"),T29*2,""))</calculatedColumnFormula>
    </tableColumn>
    <tableColumn id="10" xr3:uid="{F2850A47-1C53-4703-9142-9DA1C14CACF5}" name="Podkl. nosič" dataDxfId="6">
      <calculatedColumnFormula>IF(H29="MDFS E1 HNEDÁ [17,5 mm]",S29*$W$21,IF(H29="MDFS E1 HNEDÁ [19,5 mm]",S29*$W$22,IF(H29="MDFS ČIERNA [20,5 mm]",S29*$W$23,IF(H29="MDFS FINSA SIVÁ [20,5 mm]",S29*$W$24,""))))</calculatedColumnFormula>
    </tableColumn>
    <tableColumn id="3" xr3:uid="{EE4D7FC4-DF51-469B-AB9E-6C8019D21B6C}" name="H-Hr" dataDxfId="5">
      <calculatedColumnFormula>IF(I29="1 mm", C29*E29/1000*$W$16, IF(OR(I29="1 NK SKR", I29="1 NK INS"), C29*E29/1000*$W$16+E29*2.5, IF(I29="1 ZP ÚCH", C29*E29/1000*$W$16+E29*5, "")))</calculatedColumnFormula>
    </tableColumn>
    <tableColumn id="4" xr3:uid="{760BABA7-F7FA-4374-B7D5-7922D3D7DE24}" name="S-Hr" dataDxfId="4">
      <calculatedColumnFormula>IF(K29="1 mm", C29*E29/1000*$W$16, IF(OR(K29="1 NK SKR", K29="1 NK INS"), C29*E29/1000*$W$16+E29*2.5, IF(K29="1 ZP ÚCH", C29*E29/1000*$W$16+E29*5, "")))</calculatedColumnFormula>
    </tableColumn>
    <tableColumn id="5" xr3:uid="{05E78EB1-1B3A-4E66-9672-0710C2EB8CD3}" name="Ľ-Hr" dataDxfId="3">
      <calculatedColumnFormula>IF(M29="1 mm", D29*E29/1000*$W$16, IF(OR(M29="1 NK SKR", M29="1 NK INS"), D29*E29/1000*$W$16+E29*2.5, IF(M29="1 ZP ÚCH", D29*E29/1000*$W$16+E29*5, "")))</calculatedColumnFormula>
    </tableColumn>
    <tableColumn id="6" xr3:uid="{7AB151C4-B0D5-4E92-953C-3391D70F6AC1}" name="P-Hr" dataDxfId="2">
      <calculatedColumnFormula>IF(O29="1 mm", D29*E29/1000*$W$16, IF(OR(O29="1 NK SKR", O29="1 NK INS"), D29*E29/1000*$W$16+E29*2.5, IF(O29="1 ZP ÚCH", D29*E29/1000*$W$16+E29*5, "")))</calculatedColumnFormula>
    </tableColumn>
    <tableColumn id="7" xr3:uid="{804A27E3-3082-4738-9DE9-B40423D6E423}" name="Vŕt. Fréz." dataDxfId="1">
      <calculatedColumnFormula>IF(Q29="","", IF(Q29="HLADKÉ PREMIUM","", S29*$W$14))</calculatedColumnFormula>
    </tableColumn>
    <tableColumn id="8" xr3:uid="{1DD72697-598A-4E7D-B174-C9F3B6B35AA8}" name="Spolu" dataDxfId="0">
      <calculatedColumnFormula>IF(SUM(U29:AA29)&gt;0, SUM(U29:AA29), "")</calculatedColumnFormula>
    </tableColumn>
  </tableColumns>
  <tableStyleInfo name="marek zelena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drawing" Target="../drawings/drawing1.xml"/><Relationship Id="rId7" Type="http://schemas.openxmlformats.org/officeDocument/2006/relationships/table" Target="../tables/table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xaurumx.sk?subject=Vyplnen&#253;%20formul&#225;r:%20Formul&#225;r%20na%20zad&#225;vanie%20dielcov%20do%20n&#225;rezov&#233;ho%20centra%20[dyhovan&#225;%20MDF%20+%20hranovanie]" TargetMode="External"/><Relationship Id="rId6" Type="http://schemas.openxmlformats.org/officeDocument/2006/relationships/table" Target="../tables/table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xaurumx.sk/service/dyhovanie-materialu/" TargetMode="External"/><Relationship Id="rId3" Type="http://schemas.openxmlformats.org/officeDocument/2006/relationships/hyperlink" Target="https://www.xaurumx.sk/service/dyhovanie-materialu/" TargetMode="External"/><Relationship Id="rId7" Type="http://schemas.openxmlformats.org/officeDocument/2006/relationships/hyperlink" Target="https://www.xaurumx.sk/service/dyhovanie-materialu/" TargetMode="External"/><Relationship Id="rId12" Type="http://schemas.openxmlformats.org/officeDocument/2006/relationships/comments" Target="../comments2.xml"/><Relationship Id="rId2" Type="http://schemas.openxmlformats.org/officeDocument/2006/relationships/hyperlink" Target="https://www.xaurumx.sk/service/dyhovanie-materialu/" TargetMode="External"/><Relationship Id="rId1" Type="http://schemas.openxmlformats.org/officeDocument/2006/relationships/hyperlink" Target="https://www.xaurumx.sk/service/dyhovanie-materialu/" TargetMode="External"/><Relationship Id="rId6" Type="http://schemas.openxmlformats.org/officeDocument/2006/relationships/hyperlink" Target="https://www.xaurumx.sk/service/dyhovanie-materialu/" TargetMode="External"/><Relationship Id="rId11" Type="http://schemas.openxmlformats.org/officeDocument/2006/relationships/vmlDrawing" Target="../drawings/vmlDrawing3.vml"/><Relationship Id="rId5" Type="http://schemas.openxmlformats.org/officeDocument/2006/relationships/hyperlink" Target="https://www.xaurumx.sk/service/dyhovanie-materialu/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www.xaurumx.sk/service/dyhovanie-materialu/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AI125"/>
  <sheetViews>
    <sheetView tabSelected="1" showRuler="0" view="pageLayout" zoomScaleNormal="100" workbookViewId="0">
      <selection activeCell="C20" sqref="C20:E20"/>
    </sheetView>
  </sheetViews>
  <sheetFormatPr defaultColWidth="1.42578125" defaultRowHeight="18" x14ac:dyDescent="0.35"/>
  <cols>
    <col min="1" max="1" width="4.5703125" style="34" customWidth="1"/>
    <col min="2" max="2" width="25.140625" style="34" customWidth="1"/>
    <col min="3" max="4" width="9.42578125" style="34" customWidth="1"/>
    <col min="5" max="5" width="6.85546875" style="34" customWidth="1"/>
    <col min="6" max="6" width="20.140625" style="34" customWidth="1"/>
    <col min="7" max="7" width="10" style="34" customWidth="1"/>
    <col min="8" max="8" width="24" style="34" customWidth="1"/>
    <col min="9" max="9" width="9" style="44" customWidth="1"/>
    <col min="10" max="10" width="8.28515625" style="34" hidden="1" customWidth="1"/>
    <col min="11" max="11" width="9" style="44" customWidth="1"/>
    <col min="12" max="12" width="8.28515625" style="34" hidden="1" customWidth="1"/>
    <col min="13" max="13" width="9" style="44" customWidth="1"/>
    <col min="14" max="14" width="8.28515625" style="34" hidden="1" customWidth="1"/>
    <col min="15" max="15" width="9" style="44" customWidth="1"/>
    <col min="16" max="16" width="8.28515625" style="34" hidden="1" customWidth="1"/>
    <col min="17" max="17" width="25.140625" style="34" customWidth="1"/>
    <col min="18" max="18" width="6.140625" style="34" customWidth="1"/>
    <col min="19" max="20" width="6" style="35" customWidth="1"/>
    <col min="21" max="21" width="8.28515625" style="35" customWidth="1"/>
    <col min="22" max="27" width="6" style="35" customWidth="1"/>
    <col min="28" max="28" width="7.7109375" style="36" customWidth="1"/>
    <col min="29" max="34" width="1" style="34" customWidth="1"/>
    <col min="35" max="16384" width="1.42578125" style="34"/>
  </cols>
  <sheetData>
    <row r="1" spans="1:29" s="33" customFormat="1" ht="22.5" customHeight="1" x14ac:dyDescent="0.25">
      <c r="A1" s="191" t="s">
        <v>136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85"/>
      <c r="S1" s="62"/>
      <c r="T1" s="62"/>
      <c r="U1" s="62"/>
      <c r="V1" s="62"/>
      <c r="W1" s="62"/>
      <c r="X1" s="62"/>
      <c r="Y1" s="62"/>
      <c r="Z1" s="62"/>
      <c r="AA1" s="62"/>
      <c r="AB1" s="63"/>
      <c r="AC1" s="64"/>
    </row>
    <row r="2" spans="1:29" ht="17.850000000000001" customHeight="1" x14ac:dyDescent="0.35">
      <c r="A2" s="192" t="s">
        <v>232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28"/>
      <c r="S2" s="62"/>
      <c r="T2" s="62"/>
      <c r="U2" s="62"/>
      <c r="V2" s="62"/>
      <c r="W2" s="62"/>
      <c r="X2" s="62"/>
      <c r="Y2" s="62"/>
      <c r="Z2" s="62"/>
      <c r="AA2" s="62"/>
      <c r="AB2" s="63"/>
      <c r="AC2" s="64"/>
    </row>
    <row r="3" spans="1:29" ht="17.850000000000001" customHeight="1" x14ac:dyDescent="0.35">
      <c r="A3" s="37"/>
      <c r="B3" s="37"/>
      <c r="C3" s="37"/>
      <c r="D3" s="37"/>
      <c r="E3" s="37"/>
      <c r="F3" s="37"/>
      <c r="G3" s="37"/>
      <c r="H3" s="37"/>
      <c r="I3" s="38"/>
      <c r="J3" s="37"/>
      <c r="K3" s="38"/>
      <c r="L3" s="37"/>
      <c r="M3" s="38"/>
      <c r="N3" s="39"/>
      <c r="O3" s="40"/>
      <c r="P3" s="39"/>
      <c r="Q3" s="39"/>
      <c r="R3" s="39"/>
      <c r="S3" s="62"/>
      <c r="T3" s="62"/>
      <c r="U3" s="62"/>
      <c r="V3" s="62"/>
      <c r="W3" s="62"/>
      <c r="X3" s="62"/>
      <c r="Y3" s="62"/>
      <c r="Z3" s="62"/>
      <c r="AA3" s="62"/>
      <c r="AB3" s="63"/>
      <c r="AC3" s="64"/>
    </row>
    <row r="4" spans="1:29" ht="8.4499999999999993" customHeight="1" x14ac:dyDescent="0.35">
      <c r="A4" s="199" t="s">
        <v>0</v>
      </c>
      <c r="B4" s="200"/>
      <c r="C4" s="170"/>
      <c r="D4" s="171"/>
      <c r="E4" s="41"/>
      <c r="F4" s="66"/>
      <c r="G4" s="90"/>
      <c r="H4" s="66"/>
      <c r="I4" s="68"/>
      <c r="J4" s="68"/>
      <c r="K4" s="68"/>
      <c r="L4" s="42"/>
      <c r="M4" s="4"/>
      <c r="N4" s="43"/>
      <c r="P4" s="42"/>
      <c r="Q4" s="186" t="s">
        <v>119</v>
      </c>
      <c r="R4" s="42"/>
      <c r="S4" s="147" t="s">
        <v>145</v>
      </c>
      <c r="T4" s="148"/>
      <c r="U4" s="148"/>
      <c r="V4" s="148"/>
      <c r="W4" s="158" t="s">
        <v>146</v>
      </c>
      <c r="X4" s="159"/>
      <c r="Y4" s="69"/>
      <c r="AB4" s="65"/>
      <c r="AC4" s="64"/>
    </row>
    <row r="5" spans="1:29" ht="8.4499999999999993" customHeight="1" x14ac:dyDescent="0.35">
      <c r="A5" s="176"/>
      <c r="B5" s="177"/>
      <c r="C5" s="172"/>
      <c r="D5" s="173"/>
      <c r="E5" s="41"/>
      <c r="F5" s="66"/>
      <c r="G5" s="90"/>
      <c r="H5" s="66"/>
      <c r="I5" s="68"/>
      <c r="J5" s="68"/>
      <c r="K5" s="68"/>
      <c r="L5" s="42"/>
      <c r="M5" s="4"/>
      <c r="N5" s="43"/>
      <c r="P5" s="42"/>
      <c r="Q5" s="187"/>
      <c r="R5" s="42"/>
      <c r="S5" s="149"/>
      <c r="T5" s="150"/>
      <c r="U5" s="150"/>
      <c r="V5" s="150"/>
      <c r="W5" s="160"/>
      <c r="X5" s="161"/>
      <c r="Y5" s="69"/>
      <c r="AB5" s="65"/>
      <c r="AC5" s="64"/>
    </row>
    <row r="6" spans="1:29" ht="8.4499999999999993" customHeight="1" x14ac:dyDescent="0.35">
      <c r="A6" s="176" t="s">
        <v>1</v>
      </c>
      <c r="B6" s="177"/>
      <c r="C6" s="172"/>
      <c r="D6" s="173"/>
      <c r="E6" s="41"/>
      <c r="F6" s="66"/>
      <c r="G6" s="90"/>
      <c r="H6" s="66"/>
      <c r="I6" s="68"/>
      <c r="J6" s="68"/>
      <c r="K6" s="68"/>
      <c r="L6" s="46"/>
      <c r="M6" s="4"/>
      <c r="N6" s="47"/>
      <c r="P6" s="84"/>
      <c r="Q6" s="188">
        <f>SUM(AB29:AB123)</f>
        <v>0</v>
      </c>
      <c r="R6" s="84"/>
      <c r="S6" s="162" t="s">
        <v>228</v>
      </c>
      <c r="T6" s="163"/>
      <c r="U6" s="163"/>
      <c r="V6" s="163"/>
      <c r="W6" s="114">
        <v>65</v>
      </c>
      <c r="X6" s="115"/>
      <c r="Y6" s="62"/>
      <c r="AB6" s="66"/>
      <c r="AC6" s="64"/>
    </row>
    <row r="7" spans="1:29" ht="8.4499999999999993" customHeight="1" x14ac:dyDescent="0.35">
      <c r="A7" s="176"/>
      <c r="B7" s="177"/>
      <c r="C7" s="172"/>
      <c r="D7" s="173"/>
      <c r="E7" s="41"/>
      <c r="F7" s="66"/>
      <c r="G7" s="90"/>
      <c r="H7" s="66"/>
      <c r="I7" s="68"/>
      <c r="J7" s="68"/>
      <c r="K7" s="68"/>
      <c r="L7" s="46"/>
      <c r="M7" s="4"/>
      <c r="N7" s="47"/>
      <c r="P7" s="84"/>
      <c r="Q7" s="188"/>
      <c r="R7" s="84"/>
      <c r="S7" s="162"/>
      <c r="T7" s="163"/>
      <c r="U7" s="163"/>
      <c r="V7" s="163"/>
      <c r="W7" s="114"/>
      <c r="X7" s="115"/>
      <c r="Y7" s="62"/>
      <c r="AB7" s="66"/>
      <c r="AC7" s="64"/>
    </row>
    <row r="8" spans="1:29" ht="8.4499999999999993" customHeight="1" x14ac:dyDescent="0.35">
      <c r="A8" s="176" t="s">
        <v>4</v>
      </c>
      <c r="B8" s="177"/>
      <c r="C8" s="172"/>
      <c r="D8" s="173"/>
      <c r="E8" s="41"/>
      <c r="F8" s="66"/>
      <c r="G8" s="90"/>
      <c r="H8" s="66"/>
      <c r="I8" s="68"/>
      <c r="J8" s="68"/>
      <c r="K8" s="68"/>
      <c r="L8" s="46"/>
      <c r="M8" s="4"/>
      <c r="N8" s="47"/>
      <c r="P8" s="84"/>
      <c r="Q8" s="188"/>
      <c r="R8" s="84"/>
      <c r="S8" s="162" t="s">
        <v>229</v>
      </c>
      <c r="T8" s="163"/>
      <c r="U8" s="163"/>
      <c r="V8" s="163"/>
      <c r="W8" s="114">
        <v>70</v>
      </c>
      <c r="X8" s="115"/>
      <c r="Y8" s="62"/>
      <c r="AB8" s="66"/>
      <c r="AC8" s="64"/>
    </row>
    <row r="9" spans="1:29" ht="8.4499999999999993" customHeight="1" x14ac:dyDescent="0.35">
      <c r="A9" s="176"/>
      <c r="B9" s="177"/>
      <c r="C9" s="172"/>
      <c r="D9" s="173"/>
      <c r="E9" s="41"/>
      <c r="F9" s="66"/>
      <c r="G9" s="90"/>
      <c r="H9" s="66"/>
      <c r="I9" s="68"/>
      <c r="J9" s="68"/>
      <c r="K9" s="68"/>
      <c r="L9" s="46"/>
      <c r="M9" s="4"/>
      <c r="N9" s="47"/>
      <c r="P9" s="5"/>
      <c r="Q9" s="189" t="s">
        <v>120</v>
      </c>
      <c r="R9" s="5"/>
      <c r="S9" s="162"/>
      <c r="T9" s="163"/>
      <c r="U9" s="163"/>
      <c r="V9" s="163"/>
      <c r="W9" s="114"/>
      <c r="X9" s="115"/>
      <c r="Y9" s="62"/>
      <c r="AB9" s="66"/>
      <c r="AC9" s="64"/>
    </row>
    <row r="10" spans="1:29" ht="8.4499999999999993" customHeight="1" x14ac:dyDescent="0.35">
      <c r="A10" s="176" t="s">
        <v>5</v>
      </c>
      <c r="B10" s="177"/>
      <c r="C10" s="172"/>
      <c r="D10" s="173"/>
      <c r="E10" s="41"/>
      <c r="F10" s="66"/>
      <c r="G10" s="90"/>
      <c r="H10" s="66"/>
      <c r="I10" s="68"/>
      <c r="J10" s="68"/>
      <c r="K10" s="68"/>
      <c r="L10" s="48"/>
      <c r="M10" s="4"/>
      <c r="N10" s="47"/>
      <c r="P10" s="5"/>
      <c r="Q10" s="190"/>
      <c r="R10" s="5"/>
      <c r="S10" s="162" t="s">
        <v>230</v>
      </c>
      <c r="T10" s="163"/>
      <c r="U10" s="163"/>
      <c r="V10" s="163"/>
      <c r="W10" s="114">
        <v>80</v>
      </c>
      <c r="X10" s="115"/>
      <c r="Y10" s="62"/>
      <c r="AB10" s="66"/>
      <c r="AC10" s="64"/>
    </row>
    <row r="11" spans="1:29" ht="8.4499999999999993" customHeight="1" x14ac:dyDescent="0.35">
      <c r="A11" s="176"/>
      <c r="B11" s="177"/>
      <c r="C11" s="172"/>
      <c r="D11" s="173"/>
      <c r="E11" s="41"/>
      <c r="F11" s="66"/>
      <c r="G11" s="90"/>
      <c r="H11" s="66"/>
      <c r="I11" s="68"/>
      <c r="J11" s="68"/>
      <c r="K11" s="68"/>
      <c r="L11" s="46"/>
      <c r="M11" s="49"/>
      <c r="N11" s="47"/>
      <c r="P11" s="29"/>
      <c r="Q11" s="202" t="s">
        <v>233</v>
      </c>
      <c r="R11" s="5"/>
      <c r="S11" s="162"/>
      <c r="T11" s="163"/>
      <c r="U11" s="163"/>
      <c r="V11" s="163"/>
      <c r="W11" s="114"/>
      <c r="X11" s="115"/>
      <c r="Y11" s="62"/>
      <c r="AB11" s="66"/>
      <c r="AC11" s="64"/>
    </row>
    <row r="12" spans="1:29" ht="8.4499999999999993" customHeight="1" x14ac:dyDescent="0.35">
      <c r="A12" s="176" t="s">
        <v>2</v>
      </c>
      <c r="B12" s="177"/>
      <c r="C12" s="182"/>
      <c r="D12" s="183"/>
      <c r="E12" s="41"/>
      <c r="F12" s="66"/>
      <c r="G12" s="90"/>
      <c r="H12" s="66"/>
      <c r="I12" s="70"/>
      <c r="J12" s="70"/>
      <c r="K12" s="70"/>
      <c r="L12" s="46"/>
      <c r="M12" s="49"/>
      <c r="N12" s="47"/>
      <c r="P12" s="30"/>
      <c r="Q12" s="202"/>
      <c r="R12" s="83"/>
      <c r="S12" s="162" t="s">
        <v>231</v>
      </c>
      <c r="T12" s="163"/>
      <c r="U12" s="163"/>
      <c r="V12" s="163"/>
      <c r="W12" s="114">
        <v>0</v>
      </c>
      <c r="X12" s="115"/>
      <c r="Y12" s="62"/>
      <c r="AB12" s="66"/>
      <c r="AC12" s="64"/>
    </row>
    <row r="13" spans="1:29" ht="8.4499999999999993" customHeight="1" x14ac:dyDescent="0.35">
      <c r="A13" s="176"/>
      <c r="B13" s="177"/>
      <c r="C13" s="184"/>
      <c r="D13" s="183"/>
      <c r="E13" s="41"/>
      <c r="F13" s="66"/>
      <c r="G13" s="90"/>
      <c r="H13" s="66"/>
      <c r="I13" s="70"/>
      <c r="J13" s="70"/>
      <c r="K13" s="70"/>
      <c r="L13" s="46"/>
      <c r="M13" s="49"/>
      <c r="N13" s="47"/>
      <c r="O13" s="30"/>
      <c r="P13" s="30"/>
      <c r="Q13" s="203" t="str">
        <f>IF(S29="","", ROUNDUP(S26*2,0))</f>
        <v/>
      </c>
      <c r="R13" s="83"/>
      <c r="S13" s="164"/>
      <c r="T13" s="165"/>
      <c r="U13" s="165"/>
      <c r="V13" s="165"/>
      <c r="W13" s="116"/>
      <c r="X13" s="117"/>
      <c r="Y13" s="62"/>
      <c r="AB13" s="66"/>
      <c r="AC13" s="64"/>
    </row>
    <row r="14" spans="1:29" ht="8.4499999999999993" customHeight="1" x14ac:dyDescent="0.35">
      <c r="A14" s="176" t="s">
        <v>3</v>
      </c>
      <c r="B14" s="177"/>
      <c r="C14" s="193"/>
      <c r="D14" s="194"/>
      <c r="E14" s="41"/>
      <c r="F14" s="66"/>
      <c r="G14" s="90"/>
      <c r="H14" s="89"/>
      <c r="I14" s="68"/>
      <c r="J14" s="68"/>
      <c r="K14" s="68"/>
      <c r="L14" s="46"/>
      <c r="M14" s="49"/>
      <c r="N14" s="47"/>
      <c r="O14" s="30"/>
      <c r="P14" s="30"/>
      <c r="Q14" s="204"/>
      <c r="R14" s="83"/>
      <c r="S14" s="154" t="s">
        <v>147</v>
      </c>
      <c r="T14" s="155"/>
      <c r="U14" s="155"/>
      <c r="V14" s="155"/>
      <c r="W14" s="118">
        <v>60</v>
      </c>
      <c r="X14" s="119"/>
      <c r="Y14" s="62"/>
      <c r="AB14" s="63"/>
      <c r="AC14" s="64"/>
    </row>
    <row r="15" spans="1:29" ht="8.4499999999999993" customHeight="1" x14ac:dyDescent="0.35">
      <c r="A15" s="197"/>
      <c r="B15" s="198"/>
      <c r="C15" s="195"/>
      <c r="D15" s="196"/>
      <c r="E15" s="50"/>
      <c r="F15" s="31"/>
      <c r="G15" s="90"/>
      <c r="H15" s="89"/>
      <c r="I15" s="68"/>
      <c r="J15" s="68"/>
      <c r="K15" s="68"/>
      <c r="L15" s="43"/>
      <c r="M15" s="51"/>
      <c r="N15" s="43"/>
      <c r="O15" s="51"/>
      <c r="P15" s="43"/>
      <c r="Q15" s="201" t="s">
        <v>121</v>
      </c>
      <c r="R15" s="52"/>
      <c r="S15" s="154"/>
      <c r="T15" s="155"/>
      <c r="U15" s="155"/>
      <c r="V15" s="155"/>
      <c r="W15" s="118"/>
      <c r="X15" s="119"/>
      <c r="Y15" s="62"/>
      <c r="AB15" s="63"/>
      <c r="AC15" s="64"/>
    </row>
    <row r="16" spans="1:29" ht="8.4499999999999993" customHeight="1" x14ac:dyDescent="0.35">
      <c r="A16" s="53"/>
      <c r="B16" s="53"/>
      <c r="C16" s="53"/>
      <c r="D16" s="53"/>
      <c r="E16" s="53"/>
      <c r="F16" s="53"/>
      <c r="G16" s="53"/>
      <c r="H16" s="54"/>
      <c r="I16" s="55"/>
      <c r="J16" s="43"/>
      <c r="K16" s="51"/>
      <c r="L16" s="43"/>
      <c r="M16" s="51"/>
      <c r="N16" s="43"/>
      <c r="O16" s="51"/>
      <c r="P16" s="43"/>
      <c r="Q16" s="201"/>
      <c r="R16" s="52"/>
      <c r="S16" s="154" t="s">
        <v>117</v>
      </c>
      <c r="T16" s="155"/>
      <c r="U16" s="155"/>
      <c r="V16" s="155"/>
      <c r="W16" s="156">
        <v>3</v>
      </c>
      <c r="X16" s="157"/>
      <c r="Y16" s="62"/>
      <c r="AB16" s="63"/>
      <c r="AC16" s="64"/>
    </row>
    <row r="17" spans="1:35" ht="8.4499999999999993" customHeight="1" x14ac:dyDescent="0.35">
      <c r="A17" s="53"/>
      <c r="B17" s="53"/>
      <c r="C17" s="53"/>
      <c r="D17" s="53"/>
      <c r="E17" s="53"/>
      <c r="F17" s="53"/>
      <c r="G17" s="53"/>
      <c r="H17" s="54"/>
      <c r="I17" s="55"/>
      <c r="J17" s="43"/>
      <c r="K17" s="51"/>
      <c r="L17" s="43"/>
      <c r="M17" s="51"/>
      <c r="N17" s="43"/>
      <c r="O17" s="51"/>
      <c r="P17" s="43"/>
      <c r="Q17" s="201"/>
      <c r="R17" s="32"/>
      <c r="S17" s="154"/>
      <c r="T17" s="155"/>
      <c r="U17" s="155"/>
      <c r="V17" s="155"/>
      <c r="W17" s="156"/>
      <c r="X17" s="157"/>
      <c r="Y17" s="62"/>
      <c r="AB17" s="63"/>
      <c r="AC17" s="64"/>
    </row>
    <row r="18" spans="1:35" ht="8.4499999999999993" customHeight="1" x14ac:dyDescent="0.35">
      <c r="A18" s="53"/>
      <c r="B18" s="53"/>
      <c r="C18" s="53"/>
      <c r="D18" s="53"/>
      <c r="E18" s="53"/>
      <c r="F18" s="53"/>
      <c r="G18" s="53"/>
      <c r="H18" s="54"/>
      <c r="I18" s="56"/>
      <c r="J18" s="57"/>
      <c r="K18" s="56"/>
      <c r="L18" s="57"/>
      <c r="M18" s="56"/>
      <c r="N18" s="57"/>
      <c r="O18" s="56"/>
      <c r="P18" s="28"/>
      <c r="Q18" s="32"/>
      <c r="R18" s="32"/>
      <c r="S18" s="62"/>
      <c r="T18" s="62"/>
      <c r="U18" s="62"/>
      <c r="V18" s="62"/>
      <c r="W18" s="62"/>
      <c r="X18" s="62"/>
      <c r="Y18" s="62"/>
      <c r="Z18" s="62"/>
      <c r="AA18" s="62"/>
      <c r="AB18" s="63"/>
      <c r="AC18" s="64"/>
    </row>
    <row r="19" spans="1:35" s="28" customFormat="1" ht="29.1" customHeight="1" x14ac:dyDescent="0.25">
      <c r="A19" s="178" t="s">
        <v>108</v>
      </c>
      <c r="B19" s="179"/>
      <c r="C19" s="179" t="s">
        <v>244</v>
      </c>
      <c r="D19" s="179"/>
      <c r="E19" s="179"/>
      <c r="F19" s="6" t="s">
        <v>127</v>
      </c>
      <c r="G19" s="1"/>
      <c r="H19" s="1"/>
      <c r="I19" s="1"/>
      <c r="L19" s="1"/>
      <c r="M19" s="1"/>
      <c r="N19" s="1"/>
      <c r="O19" s="56"/>
      <c r="P19" s="1"/>
      <c r="Q19" s="32"/>
      <c r="R19" s="32"/>
      <c r="S19" s="59"/>
      <c r="T19" s="59"/>
      <c r="U19" s="59"/>
      <c r="V19" s="59"/>
      <c r="W19" s="59"/>
      <c r="X19" s="59"/>
      <c r="Y19" s="59"/>
      <c r="Z19" s="59"/>
      <c r="AA19" s="59"/>
      <c r="AB19" s="61"/>
      <c r="AC19" s="53"/>
    </row>
    <row r="20" spans="1:35" x14ac:dyDescent="0.35">
      <c r="A20" s="180" t="s">
        <v>102</v>
      </c>
      <c r="B20" s="181"/>
      <c r="C20" s="185"/>
      <c r="D20" s="185"/>
      <c r="E20" s="185"/>
      <c r="F20" s="91" t="e">
        <f>VLOOKUP(C20,'Typy dýh a dvierok'!$B$5:$C$76, 2, FALSE)</f>
        <v>#N/A</v>
      </c>
      <c r="G20" s="2"/>
      <c r="H20" s="65"/>
      <c r="I20" s="65"/>
      <c r="J20" s="68"/>
      <c r="K20" s="68"/>
      <c r="L20" s="2"/>
      <c r="M20" s="2"/>
      <c r="N20" s="2"/>
      <c r="O20" s="3"/>
      <c r="P20" s="2"/>
      <c r="Q20" s="32"/>
      <c r="R20" s="32"/>
      <c r="S20" s="139" t="s">
        <v>139</v>
      </c>
      <c r="T20" s="140"/>
      <c r="U20" s="140"/>
      <c r="V20" s="151"/>
      <c r="W20" s="152" t="s">
        <v>146</v>
      </c>
      <c r="X20" s="153"/>
      <c r="Y20" s="139" t="s">
        <v>140</v>
      </c>
      <c r="Z20" s="140"/>
      <c r="AA20" s="140"/>
      <c r="AB20" s="141"/>
      <c r="AC20" s="65"/>
    </row>
    <row r="21" spans="1:35" x14ac:dyDescent="0.35">
      <c r="A21" s="180" t="s">
        <v>103</v>
      </c>
      <c r="B21" s="181"/>
      <c r="C21" s="185"/>
      <c r="D21" s="185"/>
      <c r="E21" s="185"/>
      <c r="F21" s="91" t="e">
        <f>VLOOKUP(C21,'Typy dýh a dvierok'!$B$5:$C$76, 2, FALSE)</f>
        <v>#N/A</v>
      </c>
      <c r="G21" s="2"/>
      <c r="H21" s="66"/>
      <c r="I21" s="66"/>
      <c r="J21" s="68"/>
      <c r="K21" s="68"/>
      <c r="L21" s="2"/>
      <c r="M21" s="2"/>
      <c r="N21" s="2"/>
      <c r="O21" s="3"/>
      <c r="P21" s="2"/>
      <c r="Q21" s="2"/>
      <c r="R21" s="2"/>
      <c r="S21" s="142" t="s">
        <v>149</v>
      </c>
      <c r="T21" s="143"/>
      <c r="U21" s="143"/>
      <c r="V21" s="144"/>
      <c r="W21" s="145">
        <v>15</v>
      </c>
      <c r="X21" s="146"/>
      <c r="Y21" s="136" t="s">
        <v>141</v>
      </c>
      <c r="Z21" s="137"/>
      <c r="AA21" s="137"/>
      <c r="AB21" s="138"/>
      <c r="AC21" s="66"/>
    </row>
    <row r="22" spans="1:35" x14ac:dyDescent="0.35">
      <c r="A22" s="180" t="s">
        <v>104</v>
      </c>
      <c r="B22" s="181"/>
      <c r="C22" s="185"/>
      <c r="D22" s="185"/>
      <c r="E22" s="185"/>
      <c r="F22" s="91" t="e">
        <f>VLOOKUP(C22,'Typy dýh a dvierok'!$B$5:$C$76, 2, FALSE)</f>
        <v>#N/A</v>
      </c>
      <c r="G22" s="2"/>
      <c r="H22" s="66"/>
      <c r="I22" s="66"/>
      <c r="J22" s="68"/>
      <c r="K22" s="68"/>
      <c r="L22" s="2"/>
      <c r="M22" s="2"/>
      <c r="N22" s="2"/>
      <c r="O22" s="3"/>
      <c r="P22" s="2"/>
      <c r="Q22" s="2"/>
      <c r="R22" s="2"/>
      <c r="S22" s="126" t="s">
        <v>150</v>
      </c>
      <c r="T22" s="127"/>
      <c r="U22" s="127"/>
      <c r="V22" s="128"/>
      <c r="W22" s="132">
        <v>15</v>
      </c>
      <c r="X22" s="133"/>
      <c r="Y22" s="120" t="s">
        <v>142</v>
      </c>
      <c r="Z22" s="121"/>
      <c r="AA22" s="121"/>
      <c r="AB22" s="122"/>
      <c r="AC22" s="66"/>
    </row>
    <row r="23" spans="1:35" x14ac:dyDescent="0.35">
      <c r="A23" s="180" t="s">
        <v>105</v>
      </c>
      <c r="B23" s="181"/>
      <c r="C23" s="185"/>
      <c r="D23" s="185"/>
      <c r="E23" s="185"/>
      <c r="F23" s="91" t="e">
        <f>VLOOKUP(C23,'Typy dýh a dvierok'!$B$5:$C$76, 2, FALSE)</f>
        <v>#N/A</v>
      </c>
      <c r="G23" s="2"/>
      <c r="H23" s="66"/>
      <c r="I23" s="66"/>
      <c r="J23" s="68"/>
      <c r="K23" s="68"/>
      <c r="L23" s="2"/>
      <c r="M23" s="2"/>
      <c r="N23" s="2"/>
      <c r="O23" s="3"/>
      <c r="P23" s="2"/>
      <c r="S23" s="126" t="s">
        <v>137</v>
      </c>
      <c r="T23" s="127"/>
      <c r="U23" s="127"/>
      <c r="V23" s="128"/>
      <c r="W23" s="132">
        <v>35</v>
      </c>
      <c r="X23" s="133"/>
      <c r="Y23" s="120" t="s">
        <v>143</v>
      </c>
      <c r="Z23" s="121"/>
      <c r="AA23" s="121"/>
      <c r="AB23" s="122"/>
      <c r="AC23" s="66"/>
    </row>
    <row r="24" spans="1:35" x14ac:dyDescent="0.35">
      <c r="A24" s="174" t="s">
        <v>106</v>
      </c>
      <c r="B24" s="175"/>
      <c r="C24" s="169"/>
      <c r="D24" s="169"/>
      <c r="E24" s="169"/>
      <c r="F24" s="91" t="e">
        <f>VLOOKUP(C24,'Typy dýh a dvierok'!$B$5:$C$76, 2, FALSE)</f>
        <v>#N/A</v>
      </c>
      <c r="G24" s="2"/>
      <c r="H24" s="66"/>
      <c r="I24" s="66"/>
      <c r="J24" s="68"/>
      <c r="K24" s="68"/>
      <c r="L24" s="2"/>
      <c r="M24" s="2"/>
      <c r="N24" s="2"/>
      <c r="O24" s="2"/>
      <c r="P24" s="2"/>
      <c r="Q24" s="2"/>
      <c r="R24" s="2"/>
      <c r="S24" s="129" t="s">
        <v>138</v>
      </c>
      <c r="T24" s="130"/>
      <c r="U24" s="130"/>
      <c r="V24" s="131"/>
      <c r="W24" s="134">
        <v>50</v>
      </c>
      <c r="X24" s="135"/>
      <c r="Y24" s="123" t="s">
        <v>144</v>
      </c>
      <c r="Z24" s="124"/>
      <c r="AA24" s="124"/>
      <c r="AB24" s="125"/>
      <c r="AC24" s="66"/>
    </row>
    <row r="25" spans="1:35" ht="6.95" customHeight="1" x14ac:dyDescent="0.35">
      <c r="A25" s="58"/>
      <c r="B25" s="58"/>
      <c r="C25" s="58"/>
      <c r="D25" s="58"/>
      <c r="E25" s="59"/>
      <c r="F25" s="59"/>
      <c r="G25" s="59"/>
      <c r="H25" s="43"/>
      <c r="I25" s="56"/>
      <c r="J25" s="57"/>
      <c r="K25" s="56"/>
      <c r="L25" s="57"/>
      <c r="M25" s="56"/>
      <c r="N25" s="57"/>
      <c r="O25" s="56"/>
      <c r="P25" s="28"/>
      <c r="Q25" s="45"/>
      <c r="R25" s="45"/>
    </row>
    <row r="26" spans="1:35" ht="14.1" customHeight="1" x14ac:dyDescent="0.35">
      <c r="A26" s="166" t="s">
        <v>253</v>
      </c>
      <c r="B26" s="167"/>
      <c r="C26" s="167"/>
      <c r="D26" s="167"/>
      <c r="E26" s="167"/>
      <c r="F26" s="167"/>
      <c r="G26" s="167"/>
      <c r="H26" s="167"/>
      <c r="I26" s="168"/>
      <c r="J26" s="208"/>
      <c r="K26" s="209"/>
      <c r="L26" s="208"/>
      <c r="M26" s="209"/>
      <c r="N26" s="208"/>
      <c r="O26" s="210" t="s">
        <v>252</v>
      </c>
      <c r="P26" s="211"/>
      <c r="Q26" s="212"/>
      <c r="R26" s="86"/>
      <c r="S26" s="109">
        <f>SUM(S29:S123)</f>
        <v>0</v>
      </c>
      <c r="T26" s="110"/>
      <c r="U26" s="111" t="s">
        <v>153</v>
      </c>
      <c r="V26" s="112"/>
      <c r="W26" s="112"/>
      <c r="X26" s="112"/>
      <c r="Y26" s="112"/>
      <c r="Z26" s="112"/>
      <c r="AA26" s="112"/>
      <c r="AB26" s="113"/>
      <c r="AC26" s="88"/>
      <c r="AD26" s="88"/>
      <c r="AE26" s="88"/>
      <c r="AF26" s="88"/>
      <c r="AG26" s="88"/>
      <c r="AH26" s="88"/>
      <c r="AI26" s="88"/>
    </row>
    <row r="27" spans="1:35" ht="6.95" customHeight="1" x14ac:dyDescent="0.35">
      <c r="A27" s="35"/>
      <c r="B27" s="35"/>
      <c r="C27" s="35"/>
      <c r="D27" s="35"/>
      <c r="E27" s="35"/>
      <c r="F27" s="35"/>
      <c r="G27" s="35"/>
      <c r="H27" s="35"/>
      <c r="I27" s="60"/>
      <c r="J27" s="35"/>
      <c r="K27" s="60"/>
      <c r="L27" s="35"/>
      <c r="M27" s="60"/>
      <c r="N27" s="35"/>
      <c r="O27" s="60"/>
      <c r="P27" s="35"/>
      <c r="S27" s="65"/>
      <c r="T27" s="65"/>
      <c r="U27" s="65"/>
      <c r="V27" s="65"/>
      <c r="W27" s="65"/>
      <c r="X27" s="65"/>
      <c r="Y27" s="65"/>
      <c r="Z27" s="65"/>
      <c r="AA27" s="65"/>
      <c r="AB27" s="65"/>
    </row>
    <row r="28" spans="1:35" s="67" customFormat="1" ht="31.35" customHeight="1" x14ac:dyDescent="0.35">
      <c r="A28" s="71" t="s">
        <v>107</v>
      </c>
      <c r="B28" s="72" t="s">
        <v>245</v>
      </c>
      <c r="C28" s="72" t="s">
        <v>246</v>
      </c>
      <c r="D28" s="72" t="s">
        <v>247</v>
      </c>
      <c r="E28" s="72" t="s">
        <v>248</v>
      </c>
      <c r="F28" s="72" t="s">
        <v>249</v>
      </c>
      <c r="G28" s="72" t="s">
        <v>101</v>
      </c>
      <c r="H28" s="72" t="s">
        <v>250</v>
      </c>
      <c r="I28" s="72" t="s">
        <v>254</v>
      </c>
      <c r="J28" s="72" t="s">
        <v>109</v>
      </c>
      <c r="K28" s="72" t="s">
        <v>255</v>
      </c>
      <c r="L28" s="72" t="s">
        <v>110</v>
      </c>
      <c r="M28" s="72" t="s">
        <v>256</v>
      </c>
      <c r="N28" s="72" t="s">
        <v>111</v>
      </c>
      <c r="O28" s="72" t="s">
        <v>257</v>
      </c>
      <c r="P28" s="72" t="s">
        <v>112</v>
      </c>
      <c r="Q28" s="73" t="s">
        <v>251</v>
      </c>
      <c r="R28" s="87"/>
      <c r="S28" s="101" t="s">
        <v>123</v>
      </c>
      <c r="T28" s="102" t="s">
        <v>151</v>
      </c>
      <c r="U28" s="103" t="s">
        <v>140</v>
      </c>
      <c r="V28" s="102" t="s">
        <v>148</v>
      </c>
      <c r="W28" s="102" t="s">
        <v>113</v>
      </c>
      <c r="X28" s="102" t="s">
        <v>114</v>
      </c>
      <c r="Y28" s="102" t="s">
        <v>115</v>
      </c>
      <c r="Z28" s="102" t="s">
        <v>116</v>
      </c>
      <c r="AA28" s="102" t="s">
        <v>118</v>
      </c>
      <c r="AB28" s="104" t="s">
        <v>122</v>
      </c>
    </row>
    <row r="29" spans="1:35" ht="18" customHeight="1" x14ac:dyDescent="0.35">
      <c r="A29" s="74" t="s">
        <v>6</v>
      </c>
      <c r="B29" s="24"/>
      <c r="C29" s="25"/>
      <c r="D29" s="25"/>
      <c r="E29" s="26"/>
      <c r="F29" s="24"/>
      <c r="G29" s="24"/>
      <c r="H29" s="24"/>
      <c r="I29" s="27"/>
      <c r="J29" s="27"/>
      <c r="K29" s="27"/>
      <c r="L29" s="27"/>
      <c r="M29" s="27"/>
      <c r="N29" s="27"/>
      <c r="O29" s="27"/>
      <c r="P29" s="24"/>
      <c r="Q29" s="75"/>
      <c r="R29" s="2"/>
      <c r="S29" s="92" t="str">
        <f t="shared" ref="S29:S60" si="0">IF(C29*D29*E29/1000000&gt;0,C29*D29*E29/1000000, "")</f>
        <v/>
      </c>
      <c r="T29" s="93" t="str">
        <f t="shared" ref="T29:T60" si="1">IF(S29="","", IF(ISNUMBER(SEARCH("[1]",B29)),$W$6*S29,IF(ISNUMBER(SEARCH("[2]",B29)),$W$8*S29,IF(ISNUMBER(SEARCH("[3]",B29)),$W$10*S29,IF(ISNUMBER(SEARCH("[4]",B29)),$W$12*S29,"")))))</f>
        <v/>
      </c>
      <c r="U29" s="93" t="str">
        <f t="shared" ref="U29:U60" si="2">IF(OR(F29="po dĺžke [jednostranne]",F29="po šírke [jednostranne]"),T29*1,IF(OR(F29="po dĺžke [obojstranne]", F29="po šírke [obojstranne]"),T29*2,""))</f>
        <v/>
      </c>
      <c r="V29" s="93" t="str">
        <f t="shared" ref="V29:V60" si="3">IF(H29="MDFS E1 HNEDÁ [17,5 mm]",S29*$W$21,IF(H29="MDFS E1 HNEDÁ [19,5 mm]",S29*$W$22,IF(H29="MDFS ČIERNA [20,5 mm]",S29*$W$23,IF(H29="MDFS FINSA SIVÁ [20,5 mm]",S29*$W$24,""))))</f>
        <v/>
      </c>
      <c r="W29" s="93" t="str">
        <f t="shared" ref="W29:W60" si="4">IF(I29="1 mm", C29*E29/1000*$W$16, IF(OR(I29="1 NK SKR", I29="1 NK INS"), C29*E29/1000*$W$16+E29*2.5, IF(I29="1 ZP ÚCH", C29*E29/1000*$W$16+E29*5, "")))</f>
        <v/>
      </c>
      <c r="X29" s="93" t="str">
        <f t="shared" ref="X29:X60" si="5">IF(K29="1 mm", C29*E29/1000*$W$16, IF(OR(K29="1 NK SKR", K29="1 NK INS"), C29*E29/1000*$W$16+E29*2.5, IF(K29="1 ZP ÚCH", C29*E29/1000*$W$16+E29*5, "")))</f>
        <v/>
      </c>
      <c r="Y29" s="93" t="str">
        <f t="shared" ref="Y29:Y60" si="6">IF(M29="1 mm", D29*E29/1000*$W$16, IF(OR(M29="1 NK SKR", M29="1 NK INS"), D29*E29/1000*$W$16+E29*2.5, IF(M29="1 ZP ÚCH", D29*E29/1000*$W$16+E29*5, "")))</f>
        <v/>
      </c>
      <c r="Z29" s="93" t="str">
        <f t="shared" ref="Z29:Z60" si="7">IF(O29="1 mm", D29*E29/1000*$W$16, IF(OR(O29="1 NK SKR", O29="1 NK INS"), D29*E29/1000*$W$16+E29*2.5, IF(O29="1 ZP ÚCH", D29*E29/1000*$W$16+E29*5, "")))</f>
        <v/>
      </c>
      <c r="AA29" s="93" t="str">
        <f t="shared" ref="AA29:AA60" si="8">IF(Q29="","", IF(Q29="HLADKÉ PREMIUM","", S29*$W$14))</f>
        <v/>
      </c>
      <c r="AB29" s="94" t="str">
        <f t="shared" ref="AB29:AB60" si="9">IF(SUM(U29:AA29)&gt;0, SUM(U29:AA29), "")</f>
        <v/>
      </c>
    </row>
    <row r="30" spans="1:35" ht="18" customHeight="1" x14ac:dyDescent="0.35">
      <c r="A30" s="74" t="s">
        <v>7</v>
      </c>
      <c r="B30" s="24"/>
      <c r="C30" s="25"/>
      <c r="D30" s="25"/>
      <c r="E30" s="26"/>
      <c r="F30" s="24"/>
      <c r="G30" s="24"/>
      <c r="H30" s="24"/>
      <c r="I30" s="27"/>
      <c r="J30" s="27"/>
      <c r="K30" s="27"/>
      <c r="L30" s="27"/>
      <c r="M30" s="27"/>
      <c r="N30" s="27"/>
      <c r="O30" s="27"/>
      <c r="P30" s="24"/>
      <c r="Q30" s="75"/>
      <c r="R30" s="2"/>
      <c r="S30" s="95" t="str">
        <f t="shared" si="0"/>
        <v/>
      </c>
      <c r="T30" s="96" t="str">
        <f t="shared" si="1"/>
        <v/>
      </c>
      <c r="U30" s="96" t="str">
        <f t="shared" si="2"/>
        <v/>
      </c>
      <c r="V30" s="96" t="str">
        <f t="shared" si="3"/>
        <v/>
      </c>
      <c r="W30" s="96" t="str">
        <f t="shared" si="4"/>
        <v/>
      </c>
      <c r="X30" s="96" t="str">
        <f t="shared" si="5"/>
        <v/>
      </c>
      <c r="Y30" s="96" t="str">
        <f t="shared" si="6"/>
        <v/>
      </c>
      <c r="Z30" s="96" t="str">
        <f t="shared" si="7"/>
        <v/>
      </c>
      <c r="AA30" s="96" t="str">
        <f t="shared" si="8"/>
        <v/>
      </c>
      <c r="AB30" s="97" t="str">
        <f t="shared" si="9"/>
        <v/>
      </c>
    </row>
    <row r="31" spans="1:35" ht="18" customHeight="1" x14ac:dyDescent="0.35">
      <c r="A31" s="74" t="s">
        <v>8</v>
      </c>
      <c r="B31" s="24"/>
      <c r="C31" s="25"/>
      <c r="D31" s="25"/>
      <c r="E31" s="26"/>
      <c r="F31" s="24"/>
      <c r="G31" s="24"/>
      <c r="H31" s="24"/>
      <c r="I31" s="27"/>
      <c r="J31" s="27"/>
      <c r="K31" s="27"/>
      <c r="L31" s="27"/>
      <c r="M31" s="27"/>
      <c r="N31" s="27"/>
      <c r="O31" s="27"/>
      <c r="P31" s="24"/>
      <c r="Q31" s="75"/>
      <c r="R31" s="2"/>
      <c r="S31" s="95" t="str">
        <f t="shared" si="0"/>
        <v/>
      </c>
      <c r="T31" s="96" t="str">
        <f t="shared" si="1"/>
        <v/>
      </c>
      <c r="U31" s="96" t="str">
        <f t="shared" si="2"/>
        <v/>
      </c>
      <c r="V31" s="96" t="str">
        <f t="shared" si="3"/>
        <v/>
      </c>
      <c r="W31" s="96" t="str">
        <f t="shared" si="4"/>
        <v/>
      </c>
      <c r="X31" s="96" t="str">
        <f t="shared" si="5"/>
        <v/>
      </c>
      <c r="Y31" s="96" t="str">
        <f t="shared" si="6"/>
        <v/>
      </c>
      <c r="Z31" s="96" t="str">
        <f t="shared" si="7"/>
        <v/>
      </c>
      <c r="AA31" s="96" t="str">
        <f t="shared" si="8"/>
        <v/>
      </c>
      <c r="AB31" s="97" t="str">
        <f t="shared" si="9"/>
        <v/>
      </c>
    </row>
    <row r="32" spans="1:35" ht="18" customHeight="1" x14ac:dyDescent="0.35">
      <c r="A32" s="74" t="s">
        <v>9</v>
      </c>
      <c r="B32" s="24"/>
      <c r="C32" s="25"/>
      <c r="D32" s="25"/>
      <c r="E32" s="26"/>
      <c r="F32" s="24"/>
      <c r="G32" s="24"/>
      <c r="H32" s="24"/>
      <c r="I32" s="27"/>
      <c r="J32" s="27"/>
      <c r="K32" s="27"/>
      <c r="L32" s="27"/>
      <c r="M32" s="27"/>
      <c r="N32" s="27"/>
      <c r="O32" s="27"/>
      <c r="P32" s="24"/>
      <c r="Q32" s="75"/>
      <c r="R32" s="2"/>
      <c r="S32" s="95" t="str">
        <f t="shared" si="0"/>
        <v/>
      </c>
      <c r="T32" s="96" t="str">
        <f t="shared" si="1"/>
        <v/>
      </c>
      <c r="U32" s="96" t="str">
        <f t="shared" si="2"/>
        <v/>
      </c>
      <c r="V32" s="96" t="str">
        <f t="shared" si="3"/>
        <v/>
      </c>
      <c r="W32" s="96" t="str">
        <f t="shared" si="4"/>
        <v/>
      </c>
      <c r="X32" s="96" t="str">
        <f t="shared" si="5"/>
        <v/>
      </c>
      <c r="Y32" s="96" t="str">
        <f t="shared" si="6"/>
        <v/>
      </c>
      <c r="Z32" s="96" t="str">
        <f t="shared" si="7"/>
        <v/>
      </c>
      <c r="AA32" s="96" t="str">
        <f t="shared" si="8"/>
        <v/>
      </c>
      <c r="AB32" s="97" t="str">
        <f t="shared" si="9"/>
        <v/>
      </c>
    </row>
    <row r="33" spans="1:28" ht="18" customHeight="1" x14ac:dyDescent="0.35">
      <c r="A33" s="74" t="s">
        <v>10</v>
      </c>
      <c r="B33" s="24"/>
      <c r="C33" s="25"/>
      <c r="D33" s="25"/>
      <c r="E33" s="26"/>
      <c r="F33" s="24"/>
      <c r="G33" s="24"/>
      <c r="H33" s="24"/>
      <c r="I33" s="27"/>
      <c r="J33" s="27"/>
      <c r="K33" s="27"/>
      <c r="L33" s="27"/>
      <c r="M33" s="27"/>
      <c r="N33" s="27"/>
      <c r="O33" s="27"/>
      <c r="P33" s="24"/>
      <c r="Q33" s="75"/>
      <c r="R33" s="2"/>
      <c r="S33" s="95" t="str">
        <f t="shared" si="0"/>
        <v/>
      </c>
      <c r="T33" s="96" t="str">
        <f t="shared" si="1"/>
        <v/>
      </c>
      <c r="U33" s="96" t="str">
        <f t="shared" si="2"/>
        <v/>
      </c>
      <c r="V33" s="96" t="str">
        <f t="shared" si="3"/>
        <v/>
      </c>
      <c r="W33" s="96" t="str">
        <f t="shared" si="4"/>
        <v/>
      </c>
      <c r="X33" s="96" t="str">
        <f t="shared" si="5"/>
        <v/>
      </c>
      <c r="Y33" s="96" t="str">
        <f t="shared" si="6"/>
        <v/>
      </c>
      <c r="Z33" s="96" t="str">
        <f t="shared" si="7"/>
        <v/>
      </c>
      <c r="AA33" s="96" t="str">
        <f t="shared" si="8"/>
        <v/>
      </c>
      <c r="AB33" s="97" t="str">
        <f t="shared" si="9"/>
        <v/>
      </c>
    </row>
    <row r="34" spans="1:28" ht="18" customHeight="1" x14ac:dyDescent="0.35">
      <c r="A34" s="74" t="s">
        <v>11</v>
      </c>
      <c r="B34" s="24"/>
      <c r="C34" s="25"/>
      <c r="D34" s="25"/>
      <c r="E34" s="26"/>
      <c r="F34" s="24"/>
      <c r="G34" s="24"/>
      <c r="H34" s="24"/>
      <c r="I34" s="27"/>
      <c r="J34" s="27"/>
      <c r="K34" s="27"/>
      <c r="L34" s="27"/>
      <c r="M34" s="27"/>
      <c r="N34" s="27"/>
      <c r="O34" s="27"/>
      <c r="P34" s="24"/>
      <c r="Q34" s="75"/>
      <c r="R34" s="2"/>
      <c r="S34" s="95" t="str">
        <f t="shared" si="0"/>
        <v/>
      </c>
      <c r="T34" s="96" t="str">
        <f t="shared" si="1"/>
        <v/>
      </c>
      <c r="U34" s="96" t="str">
        <f t="shared" si="2"/>
        <v/>
      </c>
      <c r="V34" s="96" t="str">
        <f t="shared" si="3"/>
        <v/>
      </c>
      <c r="W34" s="96" t="str">
        <f t="shared" si="4"/>
        <v/>
      </c>
      <c r="X34" s="96" t="str">
        <f t="shared" si="5"/>
        <v/>
      </c>
      <c r="Y34" s="96" t="str">
        <f t="shared" si="6"/>
        <v/>
      </c>
      <c r="Z34" s="96" t="str">
        <f t="shared" si="7"/>
        <v/>
      </c>
      <c r="AA34" s="96" t="str">
        <f t="shared" si="8"/>
        <v/>
      </c>
      <c r="AB34" s="97" t="str">
        <f t="shared" si="9"/>
        <v/>
      </c>
    </row>
    <row r="35" spans="1:28" ht="18" customHeight="1" x14ac:dyDescent="0.35">
      <c r="A35" s="74" t="s">
        <v>12</v>
      </c>
      <c r="B35" s="24"/>
      <c r="C35" s="25"/>
      <c r="D35" s="25"/>
      <c r="E35" s="26"/>
      <c r="F35" s="24"/>
      <c r="G35" s="24"/>
      <c r="H35" s="24"/>
      <c r="I35" s="27"/>
      <c r="J35" s="27"/>
      <c r="K35" s="27"/>
      <c r="L35" s="27"/>
      <c r="M35" s="27"/>
      <c r="N35" s="27"/>
      <c r="O35" s="27"/>
      <c r="P35" s="24"/>
      <c r="Q35" s="75"/>
      <c r="R35" s="2"/>
      <c r="S35" s="95" t="str">
        <f t="shared" si="0"/>
        <v/>
      </c>
      <c r="T35" s="96" t="str">
        <f t="shared" si="1"/>
        <v/>
      </c>
      <c r="U35" s="96" t="str">
        <f t="shared" si="2"/>
        <v/>
      </c>
      <c r="V35" s="96" t="str">
        <f t="shared" si="3"/>
        <v/>
      </c>
      <c r="W35" s="96" t="str">
        <f t="shared" si="4"/>
        <v/>
      </c>
      <c r="X35" s="96" t="str">
        <f t="shared" si="5"/>
        <v/>
      </c>
      <c r="Y35" s="96" t="str">
        <f t="shared" si="6"/>
        <v/>
      </c>
      <c r="Z35" s="96" t="str">
        <f t="shared" si="7"/>
        <v/>
      </c>
      <c r="AA35" s="96" t="str">
        <f t="shared" si="8"/>
        <v/>
      </c>
      <c r="AB35" s="97" t="str">
        <f t="shared" si="9"/>
        <v/>
      </c>
    </row>
    <row r="36" spans="1:28" ht="18" customHeight="1" x14ac:dyDescent="0.35">
      <c r="A36" s="74" t="s">
        <v>13</v>
      </c>
      <c r="B36" s="24"/>
      <c r="C36" s="25"/>
      <c r="D36" s="25"/>
      <c r="E36" s="26"/>
      <c r="F36" s="24"/>
      <c r="G36" s="24"/>
      <c r="H36" s="24"/>
      <c r="I36" s="27"/>
      <c r="J36" s="27"/>
      <c r="K36" s="27"/>
      <c r="L36" s="27"/>
      <c r="M36" s="27"/>
      <c r="N36" s="27"/>
      <c r="O36" s="27"/>
      <c r="P36" s="24"/>
      <c r="Q36" s="75"/>
      <c r="R36" s="2"/>
      <c r="S36" s="95" t="str">
        <f t="shared" si="0"/>
        <v/>
      </c>
      <c r="T36" s="96" t="str">
        <f t="shared" si="1"/>
        <v/>
      </c>
      <c r="U36" s="96" t="str">
        <f t="shared" si="2"/>
        <v/>
      </c>
      <c r="V36" s="96" t="str">
        <f t="shared" si="3"/>
        <v/>
      </c>
      <c r="W36" s="96" t="str">
        <f t="shared" si="4"/>
        <v/>
      </c>
      <c r="X36" s="96" t="str">
        <f t="shared" si="5"/>
        <v/>
      </c>
      <c r="Y36" s="96" t="str">
        <f t="shared" si="6"/>
        <v/>
      </c>
      <c r="Z36" s="96" t="str">
        <f t="shared" si="7"/>
        <v/>
      </c>
      <c r="AA36" s="96" t="str">
        <f t="shared" si="8"/>
        <v/>
      </c>
      <c r="AB36" s="97" t="str">
        <f t="shared" si="9"/>
        <v/>
      </c>
    </row>
    <row r="37" spans="1:28" ht="18" customHeight="1" x14ac:dyDescent="0.35">
      <c r="A37" s="74" t="s">
        <v>14</v>
      </c>
      <c r="B37" s="24"/>
      <c r="C37" s="25"/>
      <c r="D37" s="25"/>
      <c r="E37" s="26"/>
      <c r="F37" s="24"/>
      <c r="G37" s="24"/>
      <c r="H37" s="24"/>
      <c r="I37" s="27"/>
      <c r="J37" s="27"/>
      <c r="K37" s="27"/>
      <c r="L37" s="27"/>
      <c r="M37" s="27"/>
      <c r="N37" s="27"/>
      <c r="O37" s="27"/>
      <c r="P37" s="24"/>
      <c r="Q37" s="75"/>
      <c r="R37" s="2"/>
      <c r="S37" s="95" t="str">
        <f t="shared" si="0"/>
        <v/>
      </c>
      <c r="T37" s="96" t="str">
        <f t="shared" si="1"/>
        <v/>
      </c>
      <c r="U37" s="96" t="str">
        <f t="shared" si="2"/>
        <v/>
      </c>
      <c r="V37" s="96" t="str">
        <f t="shared" si="3"/>
        <v/>
      </c>
      <c r="W37" s="96" t="str">
        <f t="shared" si="4"/>
        <v/>
      </c>
      <c r="X37" s="96" t="str">
        <f t="shared" si="5"/>
        <v/>
      </c>
      <c r="Y37" s="96" t="str">
        <f t="shared" si="6"/>
        <v/>
      </c>
      <c r="Z37" s="96" t="str">
        <f t="shared" si="7"/>
        <v/>
      </c>
      <c r="AA37" s="96" t="str">
        <f t="shared" si="8"/>
        <v/>
      </c>
      <c r="AB37" s="97" t="str">
        <f t="shared" si="9"/>
        <v/>
      </c>
    </row>
    <row r="38" spans="1:28" ht="18" customHeight="1" x14ac:dyDescent="0.35">
      <c r="A38" s="74" t="s">
        <v>15</v>
      </c>
      <c r="B38" s="24"/>
      <c r="C38" s="25"/>
      <c r="D38" s="25"/>
      <c r="E38" s="26"/>
      <c r="F38" s="24"/>
      <c r="G38" s="24"/>
      <c r="H38" s="24"/>
      <c r="I38" s="27"/>
      <c r="J38" s="27"/>
      <c r="K38" s="27"/>
      <c r="L38" s="27"/>
      <c r="M38" s="27"/>
      <c r="N38" s="27"/>
      <c r="O38" s="27"/>
      <c r="P38" s="24"/>
      <c r="Q38" s="75"/>
      <c r="R38" s="2"/>
      <c r="S38" s="95" t="str">
        <f t="shared" si="0"/>
        <v/>
      </c>
      <c r="T38" s="96" t="str">
        <f t="shared" si="1"/>
        <v/>
      </c>
      <c r="U38" s="96" t="str">
        <f t="shared" si="2"/>
        <v/>
      </c>
      <c r="V38" s="96" t="str">
        <f t="shared" si="3"/>
        <v/>
      </c>
      <c r="W38" s="96" t="str">
        <f t="shared" si="4"/>
        <v/>
      </c>
      <c r="X38" s="96" t="str">
        <f t="shared" si="5"/>
        <v/>
      </c>
      <c r="Y38" s="96" t="str">
        <f t="shared" si="6"/>
        <v/>
      </c>
      <c r="Z38" s="96" t="str">
        <f t="shared" si="7"/>
        <v/>
      </c>
      <c r="AA38" s="96" t="str">
        <f t="shared" si="8"/>
        <v/>
      </c>
      <c r="AB38" s="97" t="str">
        <f t="shared" si="9"/>
        <v/>
      </c>
    </row>
    <row r="39" spans="1:28" ht="18" customHeight="1" x14ac:dyDescent="0.35">
      <c r="A39" s="74" t="s">
        <v>16</v>
      </c>
      <c r="B39" s="24"/>
      <c r="C39" s="25"/>
      <c r="D39" s="25"/>
      <c r="E39" s="26"/>
      <c r="F39" s="24"/>
      <c r="G39" s="24"/>
      <c r="H39" s="24"/>
      <c r="I39" s="27"/>
      <c r="J39" s="27"/>
      <c r="K39" s="27"/>
      <c r="L39" s="27"/>
      <c r="M39" s="27"/>
      <c r="N39" s="27"/>
      <c r="O39" s="27"/>
      <c r="P39" s="24"/>
      <c r="Q39" s="75"/>
      <c r="R39" s="2"/>
      <c r="S39" s="95" t="str">
        <f t="shared" si="0"/>
        <v/>
      </c>
      <c r="T39" s="96" t="str">
        <f t="shared" si="1"/>
        <v/>
      </c>
      <c r="U39" s="96" t="str">
        <f t="shared" si="2"/>
        <v/>
      </c>
      <c r="V39" s="96" t="str">
        <f t="shared" si="3"/>
        <v/>
      </c>
      <c r="W39" s="96" t="str">
        <f t="shared" si="4"/>
        <v/>
      </c>
      <c r="X39" s="96" t="str">
        <f t="shared" si="5"/>
        <v/>
      </c>
      <c r="Y39" s="96" t="str">
        <f t="shared" si="6"/>
        <v/>
      </c>
      <c r="Z39" s="96" t="str">
        <f t="shared" si="7"/>
        <v/>
      </c>
      <c r="AA39" s="96" t="str">
        <f t="shared" si="8"/>
        <v/>
      </c>
      <c r="AB39" s="97" t="str">
        <f t="shared" si="9"/>
        <v/>
      </c>
    </row>
    <row r="40" spans="1:28" ht="18" customHeight="1" x14ac:dyDescent="0.35">
      <c r="A40" s="74" t="s">
        <v>17</v>
      </c>
      <c r="B40" s="24"/>
      <c r="C40" s="25"/>
      <c r="D40" s="25"/>
      <c r="E40" s="26"/>
      <c r="F40" s="24"/>
      <c r="G40" s="24"/>
      <c r="H40" s="24"/>
      <c r="I40" s="27"/>
      <c r="J40" s="27"/>
      <c r="K40" s="27"/>
      <c r="L40" s="27"/>
      <c r="M40" s="27"/>
      <c r="N40" s="27"/>
      <c r="O40" s="27"/>
      <c r="P40" s="24"/>
      <c r="Q40" s="75"/>
      <c r="R40" s="2"/>
      <c r="S40" s="95" t="str">
        <f t="shared" si="0"/>
        <v/>
      </c>
      <c r="T40" s="96" t="str">
        <f t="shared" si="1"/>
        <v/>
      </c>
      <c r="U40" s="96" t="str">
        <f t="shared" si="2"/>
        <v/>
      </c>
      <c r="V40" s="96" t="str">
        <f t="shared" si="3"/>
        <v/>
      </c>
      <c r="W40" s="96" t="str">
        <f t="shared" si="4"/>
        <v/>
      </c>
      <c r="X40" s="96" t="str">
        <f t="shared" si="5"/>
        <v/>
      </c>
      <c r="Y40" s="96" t="str">
        <f t="shared" si="6"/>
        <v/>
      </c>
      <c r="Z40" s="96" t="str">
        <f t="shared" si="7"/>
        <v/>
      </c>
      <c r="AA40" s="96" t="str">
        <f t="shared" si="8"/>
        <v/>
      </c>
      <c r="AB40" s="97" t="str">
        <f t="shared" si="9"/>
        <v/>
      </c>
    </row>
    <row r="41" spans="1:28" ht="18" customHeight="1" x14ac:dyDescent="0.35">
      <c r="A41" s="74" t="s">
        <v>18</v>
      </c>
      <c r="B41" s="24"/>
      <c r="C41" s="25"/>
      <c r="D41" s="25"/>
      <c r="E41" s="26"/>
      <c r="F41" s="24"/>
      <c r="G41" s="24"/>
      <c r="H41" s="24"/>
      <c r="I41" s="27"/>
      <c r="J41" s="27"/>
      <c r="K41" s="27"/>
      <c r="L41" s="27"/>
      <c r="M41" s="27"/>
      <c r="N41" s="27"/>
      <c r="O41" s="27"/>
      <c r="P41" s="24"/>
      <c r="Q41" s="75"/>
      <c r="R41" s="2"/>
      <c r="S41" s="95" t="str">
        <f t="shared" si="0"/>
        <v/>
      </c>
      <c r="T41" s="96" t="str">
        <f t="shared" si="1"/>
        <v/>
      </c>
      <c r="U41" s="96" t="str">
        <f t="shared" si="2"/>
        <v/>
      </c>
      <c r="V41" s="96" t="str">
        <f t="shared" si="3"/>
        <v/>
      </c>
      <c r="W41" s="96" t="str">
        <f t="shared" si="4"/>
        <v/>
      </c>
      <c r="X41" s="96" t="str">
        <f t="shared" si="5"/>
        <v/>
      </c>
      <c r="Y41" s="96" t="str">
        <f t="shared" si="6"/>
        <v/>
      </c>
      <c r="Z41" s="96" t="str">
        <f t="shared" si="7"/>
        <v/>
      </c>
      <c r="AA41" s="96" t="str">
        <f t="shared" si="8"/>
        <v/>
      </c>
      <c r="AB41" s="97" t="str">
        <f t="shared" si="9"/>
        <v/>
      </c>
    </row>
    <row r="42" spans="1:28" ht="18" customHeight="1" x14ac:dyDescent="0.35">
      <c r="A42" s="74" t="s">
        <v>19</v>
      </c>
      <c r="B42" s="24"/>
      <c r="C42" s="25"/>
      <c r="D42" s="25"/>
      <c r="E42" s="26"/>
      <c r="F42" s="24"/>
      <c r="G42" s="24"/>
      <c r="H42" s="24"/>
      <c r="I42" s="27"/>
      <c r="J42" s="27"/>
      <c r="K42" s="27"/>
      <c r="L42" s="27"/>
      <c r="M42" s="27"/>
      <c r="N42" s="27"/>
      <c r="O42" s="27"/>
      <c r="P42" s="24"/>
      <c r="Q42" s="75"/>
      <c r="R42" s="2"/>
      <c r="S42" s="95" t="str">
        <f t="shared" si="0"/>
        <v/>
      </c>
      <c r="T42" s="96" t="str">
        <f t="shared" si="1"/>
        <v/>
      </c>
      <c r="U42" s="96" t="str">
        <f t="shared" si="2"/>
        <v/>
      </c>
      <c r="V42" s="96" t="str">
        <f t="shared" si="3"/>
        <v/>
      </c>
      <c r="W42" s="96" t="str">
        <f t="shared" si="4"/>
        <v/>
      </c>
      <c r="X42" s="96" t="str">
        <f t="shared" si="5"/>
        <v/>
      </c>
      <c r="Y42" s="96" t="str">
        <f t="shared" si="6"/>
        <v/>
      </c>
      <c r="Z42" s="96" t="str">
        <f t="shared" si="7"/>
        <v/>
      </c>
      <c r="AA42" s="96" t="str">
        <f t="shared" si="8"/>
        <v/>
      </c>
      <c r="AB42" s="97" t="str">
        <f t="shared" si="9"/>
        <v/>
      </c>
    </row>
    <row r="43" spans="1:28" ht="18" customHeight="1" x14ac:dyDescent="0.35">
      <c r="A43" s="74" t="s">
        <v>20</v>
      </c>
      <c r="B43" s="24"/>
      <c r="C43" s="25"/>
      <c r="D43" s="25"/>
      <c r="E43" s="26"/>
      <c r="F43" s="24"/>
      <c r="G43" s="24"/>
      <c r="H43" s="24"/>
      <c r="I43" s="27"/>
      <c r="J43" s="27"/>
      <c r="K43" s="27"/>
      <c r="L43" s="27"/>
      <c r="M43" s="27"/>
      <c r="N43" s="27"/>
      <c r="O43" s="27"/>
      <c r="P43" s="24"/>
      <c r="Q43" s="75"/>
      <c r="R43" s="2"/>
      <c r="S43" s="95" t="str">
        <f t="shared" si="0"/>
        <v/>
      </c>
      <c r="T43" s="96" t="str">
        <f t="shared" si="1"/>
        <v/>
      </c>
      <c r="U43" s="96" t="str">
        <f t="shared" si="2"/>
        <v/>
      </c>
      <c r="V43" s="96" t="str">
        <f t="shared" si="3"/>
        <v/>
      </c>
      <c r="W43" s="96" t="str">
        <f t="shared" si="4"/>
        <v/>
      </c>
      <c r="X43" s="96" t="str">
        <f t="shared" si="5"/>
        <v/>
      </c>
      <c r="Y43" s="96" t="str">
        <f t="shared" si="6"/>
        <v/>
      </c>
      <c r="Z43" s="96" t="str">
        <f t="shared" si="7"/>
        <v/>
      </c>
      <c r="AA43" s="96" t="str">
        <f t="shared" si="8"/>
        <v/>
      </c>
      <c r="AB43" s="97" t="str">
        <f t="shared" si="9"/>
        <v/>
      </c>
    </row>
    <row r="44" spans="1:28" ht="18" customHeight="1" x14ac:dyDescent="0.35">
      <c r="A44" s="74" t="s">
        <v>21</v>
      </c>
      <c r="B44" s="24"/>
      <c r="C44" s="25"/>
      <c r="D44" s="25"/>
      <c r="E44" s="26"/>
      <c r="F44" s="24"/>
      <c r="G44" s="24"/>
      <c r="H44" s="24"/>
      <c r="I44" s="27"/>
      <c r="J44" s="27"/>
      <c r="K44" s="27"/>
      <c r="L44" s="27"/>
      <c r="M44" s="27"/>
      <c r="N44" s="27"/>
      <c r="O44" s="27"/>
      <c r="P44" s="24"/>
      <c r="Q44" s="75"/>
      <c r="R44" s="2"/>
      <c r="S44" s="95" t="str">
        <f t="shared" si="0"/>
        <v/>
      </c>
      <c r="T44" s="96" t="str">
        <f t="shared" si="1"/>
        <v/>
      </c>
      <c r="U44" s="96" t="str">
        <f t="shared" si="2"/>
        <v/>
      </c>
      <c r="V44" s="96" t="str">
        <f t="shared" si="3"/>
        <v/>
      </c>
      <c r="W44" s="96" t="str">
        <f t="shared" si="4"/>
        <v/>
      </c>
      <c r="X44" s="96" t="str">
        <f t="shared" si="5"/>
        <v/>
      </c>
      <c r="Y44" s="96" t="str">
        <f t="shared" si="6"/>
        <v/>
      </c>
      <c r="Z44" s="96" t="str">
        <f t="shared" si="7"/>
        <v/>
      </c>
      <c r="AA44" s="96" t="str">
        <f t="shared" si="8"/>
        <v/>
      </c>
      <c r="AB44" s="97" t="str">
        <f t="shared" si="9"/>
        <v/>
      </c>
    </row>
    <row r="45" spans="1:28" ht="18" customHeight="1" x14ac:dyDescent="0.35">
      <c r="A45" s="74" t="s">
        <v>22</v>
      </c>
      <c r="B45" s="24"/>
      <c r="C45" s="25"/>
      <c r="D45" s="25"/>
      <c r="E45" s="26"/>
      <c r="F45" s="24"/>
      <c r="G45" s="24"/>
      <c r="H45" s="24"/>
      <c r="I45" s="27"/>
      <c r="J45" s="27"/>
      <c r="K45" s="27"/>
      <c r="L45" s="27"/>
      <c r="M45" s="27"/>
      <c r="N45" s="27"/>
      <c r="O45" s="27"/>
      <c r="P45" s="24"/>
      <c r="Q45" s="75"/>
      <c r="R45" s="2"/>
      <c r="S45" s="95" t="str">
        <f t="shared" si="0"/>
        <v/>
      </c>
      <c r="T45" s="96" t="str">
        <f t="shared" si="1"/>
        <v/>
      </c>
      <c r="U45" s="96" t="str">
        <f t="shared" si="2"/>
        <v/>
      </c>
      <c r="V45" s="96" t="str">
        <f t="shared" si="3"/>
        <v/>
      </c>
      <c r="W45" s="96" t="str">
        <f t="shared" si="4"/>
        <v/>
      </c>
      <c r="X45" s="96" t="str">
        <f t="shared" si="5"/>
        <v/>
      </c>
      <c r="Y45" s="96" t="str">
        <f t="shared" si="6"/>
        <v/>
      </c>
      <c r="Z45" s="96" t="str">
        <f t="shared" si="7"/>
        <v/>
      </c>
      <c r="AA45" s="96" t="str">
        <f t="shared" si="8"/>
        <v/>
      </c>
      <c r="AB45" s="97" t="str">
        <f t="shared" si="9"/>
        <v/>
      </c>
    </row>
    <row r="46" spans="1:28" ht="18" customHeight="1" x14ac:dyDescent="0.35">
      <c r="A46" s="74" t="s">
        <v>23</v>
      </c>
      <c r="B46" s="24"/>
      <c r="C46" s="25"/>
      <c r="D46" s="25"/>
      <c r="E46" s="26"/>
      <c r="F46" s="24"/>
      <c r="G46" s="24"/>
      <c r="H46" s="24"/>
      <c r="I46" s="27"/>
      <c r="J46" s="27"/>
      <c r="K46" s="27"/>
      <c r="L46" s="27"/>
      <c r="M46" s="27"/>
      <c r="N46" s="27"/>
      <c r="O46" s="27"/>
      <c r="P46" s="24"/>
      <c r="Q46" s="75"/>
      <c r="R46" s="2"/>
      <c r="S46" s="95" t="str">
        <f t="shared" si="0"/>
        <v/>
      </c>
      <c r="T46" s="96" t="str">
        <f t="shared" si="1"/>
        <v/>
      </c>
      <c r="U46" s="96" t="str">
        <f t="shared" si="2"/>
        <v/>
      </c>
      <c r="V46" s="96" t="str">
        <f t="shared" si="3"/>
        <v/>
      </c>
      <c r="W46" s="96" t="str">
        <f t="shared" si="4"/>
        <v/>
      </c>
      <c r="X46" s="96" t="str">
        <f t="shared" si="5"/>
        <v/>
      </c>
      <c r="Y46" s="96" t="str">
        <f t="shared" si="6"/>
        <v/>
      </c>
      <c r="Z46" s="96" t="str">
        <f t="shared" si="7"/>
        <v/>
      </c>
      <c r="AA46" s="96" t="str">
        <f t="shared" si="8"/>
        <v/>
      </c>
      <c r="AB46" s="97" t="str">
        <f t="shared" si="9"/>
        <v/>
      </c>
    </row>
    <row r="47" spans="1:28" ht="18" customHeight="1" x14ac:dyDescent="0.35">
      <c r="A47" s="74" t="s">
        <v>24</v>
      </c>
      <c r="B47" s="24"/>
      <c r="C47" s="25"/>
      <c r="D47" s="25"/>
      <c r="E47" s="26"/>
      <c r="F47" s="24"/>
      <c r="G47" s="24"/>
      <c r="H47" s="24"/>
      <c r="I47" s="27"/>
      <c r="J47" s="27"/>
      <c r="K47" s="27"/>
      <c r="L47" s="27"/>
      <c r="M47" s="27"/>
      <c r="N47" s="27"/>
      <c r="O47" s="27"/>
      <c r="P47" s="24"/>
      <c r="Q47" s="75"/>
      <c r="R47" s="2"/>
      <c r="S47" s="95" t="str">
        <f t="shared" si="0"/>
        <v/>
      </c>
      <c r="T47" s="96" t="str">
        <f t="shared" si="1"/>
        <v/>
      </c>
      <c r="U47" s="96" t="str">
        <f t="shared" si="2"/>
        <v/>
      </c>
      <c r="V47" s="96" t="str">
        <f t="shared" si="3"/>
        <v/>
      </c>
      <c r="W47" s="96" t="str">
        <f t="shared" si="4"/>
        <v/>
      </c>
      <c r="X47" s="96" t="str">
        <f t="shared" si="5"/>
        <v/>
      </c>
      <c r="Y47" s="96" t="str">
        <f t="shared" si="6"/>
        <v/>
      </c>
      <c r="Z47" s="96" t="str">
        <f t="shared" si="7"/>
        <v/>
      </c>
      <c r="AA47" s="96" t="str">
        <f t="shared" si="8"/>
        <v/>
      </c>
      <c r="AB47" s="97" t="str">
        <f t="shared" si="9"/>
        <v/>
      </c>
    </row>
    <row r="48" spans="1:28" ht="18" customHeight="1" x14ac:dyDescent="0.35">
      <c r="A48" s="74" t="s">
        <v>25</v>
      </c>
      <c r="B48" s="24"/>
      <c r="C48" s="25"/>
      <c r="D48" s="25"/>
      <c r="E48" s="26"/>
      <c r="F48" s="24"/>
      <c r="G48" s="24"/>
      <c r="H48" s="24"/>
      <c r="I48" s="27"/>
      <c r="J48" s="27"/>
      <c r="K48" s="27"/>
      <c r="L48" s="27"/>
      <c r="M48" s="27"/>
      <c r="N48" s="27"/>
      <c r="O48" s="27"/>
      <c r="P48" s="24"/>
      <c r="Q48" s="75"/>
      <c r="R48" s="2"/>
      <c r="S48" s="95" t="str">
        <f t="shared" si="0"/>
        <v/>
      </c>
      <c r="T48" s="96" t="str">
        <f t="shared" si="1"/>
        <v/>
      </c>
      <c r="U48" s="96" t="str">
        <f t="shared" si="2"/>
        <v/>
      </c>
      <c r="V48" s="96" t="str">
        <f t="shared" si="3"/>
        <v/>
      </c>
      <c r="W48" s="96" t="str">
        <f t="shared" si="4"/>
        <v/>
      </c>
      <c r="X48" s="96" t="str">
        <f t="shared" si="5"/>
        <v/>
      </c>
      <c r="Y48" s="96" t="str">
        <f t="shared" si="6"/>
        <v/>
      </c>
      <c r="Z48" s="96" t="str">
        <f t="shared" si="7"/>
        <v/>
      </c>
      <c r="AA48" s="96" t="str">
        <f t="shared" si="8"/>
        <v/>
      </c>
      <c r="AB48" s="97" t="str">
        <f t="shared" si="9"/>
        <v/>
      </c>
    </row>
    <row r="49" spans="1:28" ht="18" customHeight="1" x14ac:dyDescent="0.35">
      <c r="A49" s="74" t="s">
        <v>26</v>
      </c>
      <c r="B49" s="24"/>
      <c r="C49" s="25"/>
      <c r="D49" s="25"/>
      <c r="E49" s="26"/>
      <c r="F49" s="24"/>
      <c r="G49" s="24"/>
      <c r="H49" s="24"/>
      <c r="I49" s="27"/>
      <c r="J49" s="27"/>
      <c r="K49" s="27"/>
      <c r="L49" s="27"/>
      <c r="M49" s="27"/>
      <c r="N49" s="27"/>
      <c r="O49" s="27"/>
      <c r="P49" s="24"/>
      <c r="Q49" s="75"/>
      <c r="R49" s="2"/>
      <c r="S49" s="95" t="str">
        <f t="shared" si="0"/>
        <v/>
      </c>
      <c r="T49" s="96" t="str">
        <f t="shared" si="1"/>
        <v/>
      </c>
      <c r="U49" s="96" t="str">
        <f t="shared" si="2"/>
        <v/>
      </c>
      <c r="V49" s="96" t="str">
        <f t="shared" si="3"/>
        <v/>
      </c>
      <c r="W49" s="96" t="str">
        <f t="shared" si="4"/>
        <v/>
      </c>
      <c r="X49" s="96" t="str">
        <f t="shared" si="5"/>
        <v/>
      </c>
      <c r="Y49" s="96" t="str">
        <f t="shared" si="6"/>
        <v/>
      </c>
      <c r="Z49" s="96" t="str">
        <f t="shared" si="7"/>
        <v/>
      </c>
      <c r="AA49" s="96" t="str">
        <f t="shared" si="8"/>
        <v/>
      </c>
      <c r="AB49" s="97" t="str">
        <f t="shared" si="9"/>
        <v/>
      </c>
    </row>
    <row r="50" spans="1:28" ht="18" customHeight="1" x14ac:dyDescent="0.35">
      <c r="A50" s="74" t="s">
        <v>27</v>
      </c>
      <c r="B50" s="24"/>
      <c r="C50" s="25"/>
      <c r="D50" s="25"/>
      <c r="E50" s="26"/>
      <c r="F50" s="24"/>
      <c r="G50" s="24"/>
      <c r="H50" s="24"/>
      <c r="I50" s="27"/>
      <c r="J50" s="27"/>
      <c r="K50" s="27"/>
      <c r="L50" s="27"/>
      <c r="M50" s="27"/>
      <c r="N50" s="27"/>
      <c r="O50" s="27"/>
      <c r="P50" s="24"/>
      <c r="Q50" s="75"/>
      <c r="R50" s="2"/>
      <c r="S50" s="95" t="str">
        <f t="shared" si="0"/>
        <v/>
      </c>
      <c r="T50" s="96" t="str">
        <f t="shared" si="1"/>
        <v/>
      </c>
      <c r="U50" s="96" t="str">
        <f t="shared" si="2"/>
        <v/>
      </c>
      <c r="V50" s="96" t="str">
        <f t="shared" si="3"/>
        <v/>
      </c>
      <c r="W50" s="96" t="str">
        <f t="shared" si="4"/>
        <v/>
      </c>
      <c r="X50" s="96" t="str">
        <f t="shared" si="5"/>
        <v/>
      </c>
      <c r="Y50" s="96" t="str">
        <f t="shared" si="6"/>
        <v/>
      </c>
      <c r="Z50" s="96" t="str">
        <f t="shared" si="7"/>
        <v/>
      </c>
      <c r="AA50" s="96" t="str">
        <f t="shared" si="8"/>
        <v/>
      </c>
      <c r="AB50" s="97" t="str">
        <f t="shared" si="9"/>
        <v/>
      </c>
    </row>
    <row r="51" spans="1:28" ht="18" customHeight="1" x14ac:dyDescent="0.35">
      <c r="A51" s="74" t="s">
        <v>28</v>
      </c>
      <c r="B51" s="24"/>
      <c r="C51" s="25"/>
      <c r="D51" s="25"/>
      <c r="E51" s="26"/>
      <c r="F51" s="24"/>
      <c r="G51" s="24"/>
      <c r="H51" s="24"/>
      <c r="I51" s="27"/>
      <c r="J51" s="27"/>
      <c r="K51" s="27"/>
      <c r="L51" s="27"/>
      <c r="M51" s="27"/>
      <c r="N51" s="27"/>
      <c r="O51" s="27"/>
      <c r="P51" s="24"/>
      <c r="Q51" s="75"/>
      <c r="R51" s="2"/>
      <c r="S51" s="95" t="str">
        <f t="shared" si="0"/>
        <v/>
      </c>
      <c r="T51" s="96" t="str">
        <f t="shared" si="1"/>
        <v/>
      </c>
      <c r="U51" s="96" t="str">
        <f t="shared" si="2"/>
        <v/>
      </c>
      <c r="V51" s="96" t="str">
        <f t="shared" si="3"/>
        <v/>
      </c>
      <c r="W51" s="96" t="str">
        <f t="shared" si="4"/>
        <v/>
      </c>
      <c r="X51" s="96" t="str">
        <f t="shared" si="5"/>
        <v/>
      </c>
      <c r="Y51" s="96" t="str">
        <f t="shared" si="6"/>
        <v/>
      </c>
      <c r="Z51" s="96" t="str">
        <f t="shared" si="7"/>
        <v/>
      </c>
      <c r="AA51" s="96" t="str">
        <f t="shared" si="8"/>
        <v/>
      </c>
      <c r="AB51" s="97" t="str">
        <f t="shared" si="9"/>
        <v/>
      </c>
    </row>
    <row r="52" spans="1:28" ht="18" customHeight="1" x14ac:dyDescent="0.35">
      <c r="A52" s="74" t="s">
        <v>29</v>
      </c>
      <c r="B52" s="24"/>
      <c r="C52" s="25"/>
      <c r="D52" s="25"/>
      <c r="E52" s="26"/>
      <c r="F52" s="24"/>
      <c r="G52" s="24"/>
      <c r="H52" s="24"/>
      <c r="I52" s="27"/>
      <c r="J52" s="27"/>
      <c r="K52" s="27"/>
      <c r="L52" s="27"/>
      <c r="M52" s="27"/>
      <c r="N52" s="27"/>
      <c r="O52" s="27"/>
      <c r="P52" s="24"/>
      <c r="Q52" s="75"/>
      <c r="R52" s="2"/>
      <c r="S52" s="95" t="str">
        <f t="shared" si="0"/>
        <v/>
      </c>
      <c r="T52" s="96" t="str">
        <f t="shared" si="1"/>
        <v/>
      </c>
      <c r="U52" s="96" t="str">
        <f t="shared" si="2"/>
        <v/>
      </c>
      <c r="V52" s="96" t="str">
        <f t="shared" si="3"/>
        <v/>
      </c>
      <c r="W52" s="96" t="str">
        <f t="shared" si="4"/>
        <v/>
      </c>
      <c r="X52" s="96" t="str">
        <f t="shared" si="5"/>
        <v/>
      </c>
      <c r="Y52" s="96" t="str">
        <f t="shared" si="6"/>
        <v/>
      </c>
      <c r="Z52" s="96" t="str">
        <f t="shared" si="7"/>
        <v/>
      </c>
      <c r="AA52" s="96" t="str">
        <f t="shared" si="8"/>
        <v/>
      </c>
      <c r="AB52" s="97" t="str">
        <f t="shared" si="9"/>
        <v/>
      </c>
    </row>
    <row r="53" spans="1:28" ht="18" customHeight="1" x14ac:dyDescent="0.35">
      <c r="A53" s="74" t="s">
        <v>30</v>
      </c>
      <c r="B53" s="24"/>
      <c r="C53" s="25"/>
      <c r="D53" s="25"/>
      <c r="E53" s="26"/>
      <c r="F53" s="24"/>
      <c r="G53" s="24"/>
      <c r="H53" s="24"/>
      <c r="I53" s="27"/>
      <c r="J53" s="27"/>
      <c r="K53" s="27"/>
      <c r="L53" s="27"/>
      <c r="M53" s="27"/>
      <c r="N53" s="27"/>
      <c r="O53" s="27"/>
      <c r="P53" s="24"/>
      <c r="Q53" s="75"/>
      <c r="R53" s="2"/>
      <c r="S53" s="95" t="str">
        <f t="shared" si="0"/>
        <v/>
      </c>
      <c r="T53" s="96" t="str">
        <f t="shared" si="1"/>
        <v/>
      </c>
      <c r="U53" s="96" t="str">
        <f t="shared" si="2"/>
        <v/>
      </c>
      <c r="V53" s="96" t="str">
        <f t="shared" si="3"/>
        <v/>
      </c>
      <c r="W53" s="96" t="str">
        <f t="shared" si="4"/>
        <v/>
      </c>
      <c r="X53" s="96" t="str">
        <f t="shared" si="5"/>
        <v/>
      </c>
      <c r="Y53" s="96" t="str">
        <f t="shared" si="6"/>
        <v/>
      </c>
      <c r="Z53" s="96" t="str">
        <f t="shared" si="7"/>
        <v/>
      </c>
      <c r="AA53" s="96" t="str">
        <f t="shared" si="8"/>
        <v/>
      </c>
      <c r="AB53" s="97" t="str">
        <f t="shared" si="9"/>
        <v/>
      </c>
    </row>
    <row r="54" spans="1:28" ht="18" customHeight="1" x14ac:dyDescent="0.35">
      <c r="A54" s="74" t="s">
        <v>31</v>
      </c>
      <c r="B54" s="24"/>
      <c r="C54" s="25"/>
      <c r="D54" s="25"/>
      <c r="E54" s="26"/>
      <c r="F54" s="24"/>
      <c r="G54" s="24"/>
      <c r="H54" s="24"/>
      <c r="I54" s="27"/>
      <c r="J54" s="27"/>
      <c r="K54" s="27"/>
      <c r="L54" s="27"/>
      <c r="M54" s="27"/>
      <c r="N54" s="27"/>
      <c r="O54" s="27"/>
      <c r="P54" s="24"/>
      <c r="Q54" s="75"/>
      <c r="R54" s="2"/>
      <c r="S54" s="95" t="str">
        <f t="shared" si="0"/>
        <v/>
      </c>
      <c r="T54" s="96" t="str">
        <f t="shared" si="1"/>
        <v/>
      </c>
      <c r="U54" s="96" t="str">
        <f t="shared" si="2"/>
        <v/>
      </c>
      <c r="V54" s="96" t="str">
        <f t="shared" si="3"/>
        <v/>
      </c>
      <c r="W54" s="96" t="str">
        <f t="shared" si="4"/>
        <v/>
      </c>
      <c r="X54" s="96" t="str">
        <f t="shared" si="5"/>
        <v/>
      </c>
      <c r="Y54" s="96" t="str">
        <f t="shared" si="6"/>
        <v/>
      </c>
      <c r="Z54" s="96" t="str">
        <f t="shared" si="7"/>
        <v/>
      </c>
      <c r="AA54" s="96" t="str">
        <f t="shared" si="8"/>
        <v/>
      </c>
      <c r="AB54" s="97" t="str">
        <f t="shared" si="9"/>
        <v/>
      </c>
    </row>
    <row r="55" spans="1:28" ht="18" customHeight="1" x14ac:dyDescent="0.35">
      <c r="A55" s="74" t="s">
        <v>32</v>
      </c>
      <c r="B55" s="24"/>
      <c r="C55" s="25"/>
      <c r="D55" s="25"/>
      <c r="E55" s="26"/>
      <c r="F55" s="24"/>
      <c r="G55" s="24"/>
      <c r="H55" s="24"/>
      <c r="I55" s="27"/>
      <c r="J55" s="27"/>
      <c r="K55" s="27"/>
      <c r="L55" s="27"/>
      <c r="M55" s="27"/>
      <c r="N55" s="27"/>
      <c r="O55" s="27"/>
      <c r="P55" s="24"/>
      <c r="Q55" s="75"/>
      <c r="R55" s="2"/>
      <c r="S55" s="95" t="str">
        <f t="shared" si="0"/>
        <v/>
      </c>
      <c r="T55" s="96" t="str">
        <f t="shared" si="1"/>
        <v/>
      </c>
      <c r="U55" s="96" t="str">
        <f t="shared" si="2"/>
        <v/>
      </c>
      <c r="V55" s="96" t="str">
        <f t="shared" si="3"/>
        <v/>
      </c>
      <c r="W55" s="96" t="str">
        <f t="shared" si="4"/>
        <v/>
      </c>
      <c r="X55" s="96" t="str">
        <f t="shared" si="5"/>
        <v/>
      </c>
      <c r="Y55" s="96" t="str">
        <f t="shared" si="6"/>
        <v/>
      </c>
      <c r="Z55" s="96" t="str">
        <f t="shared" si="7"/>
        <v/>
      </c>
      <c r="AA55" s="96" t="str">
        <f t="shared" si="8"/>
        <v/>
      </c>
      <c r="AB55" s="97" t="str">
        <f t="shared" si="9"/>
        <v/>
      </c>
    </row>
    <row r="56" spans="1:28" ht="18" customHeight="1" x14ac:dyDescent="0.35">
      <c r="A56" s="74" t="s">
        <v>33</v>
      </c>
      <c r="B56" s="24"/>
      <c r="C56" s="25"/>
      <c r="D56" s="25"/>
      <c r="E56" s="26"/>
      <c r="F56" s="24"/>
      <c r="G56" s="24"/>
      <c r="H56" s="24"/>
      <c r="I56" s="27"/>
      <c r="J56" s="27"/>
      <c r="K56" s="27"/>
      <c r="L56" s="27"/>
      <c r="M56" s="27"/>
      <c r="N56" s="27"/>
      <c r="O56" s="27"/>
      <c r="P56" s="24"/>
      <c r="Q56" s="75"/>
      <c r="R56" s="2"/>
      <c r="S56" s="95" t="str">
        <f t="shared" si="0"/>
        <v/>
      </c>
      <c r="T56" s="96" t="str">
        <f t="shared" si="1"/>
        <v/>
      </c>
      <c r="U56" s="96" t="str">
        <f t="shared" si="2"/>
        <v/>
      </c>
      <c r="V56" s="96" t="str">
        <f t="shared" si="3"/>
        <v/>
      </c>
      <c r="W56" s="96" t="str">
        <f t="shared" si="4"/>
        <v/>
      </c>
      <c r="X56" s="96" t="str">
        <f t="shared" si="5"/>
        <v/>
      </c>
      <c r="Y56" s="96" t="str">
        <f t="shared" si="6"/>
        <v/>
      </c>
      <c r="Z56" s="96" t="str">
        <f t="shared" si="7"/>
        <v/>
      </c>
      <c r="AA56" s="96" t="str">
        <f t="shared" si="8"/>
        <v/>
      </c>
      <c r="AB56" s="97" t="str">
        <f t="shared" si="9"/>
        <v/>
      </c>
    </row>
    <row r="57" spans="1:28" ht="18" customHeight="1" x14ac:dyDescent="0.35">
      <c r="A57" s="74" t="s">
        <v>34</v>
      </c>
      <c r="B57" s="24"/>
      <c r="C57" s="25"/>
      <c r="D57" s="25"/>
      <c r="E57" s="26"/>
      <c r="F57" s="24"/>
      <c r="G57" s="24"/>
      <c r="H57" s="24"/>
      <c r="I57" s="27"/>
      <c r="J57" s="27"/>
      <c r="K57" s="27"/>
      <c r="L57" s="27"/>
      <c r="M57" s="27"/>
      <c r="N57" s="27"/>
      <c r="O57" s="27"/>
      <c r="P57" s="24"/>
      <c r="Q57" s="75"/>
      <c r="R57" s="2"/>
      <c r="S57" s="95" t="str">
        <f t="shared" si="0"/>
        <v/>
      </c>
      <c r="T57" s="96" t="str">
        <f t="shared" si="1"/>
        <v/>
      </c>
      <c r="U57" s="96" t="str">
        <f t="shared" si="2"/>
        <v/>
      </c>
      <c r="V57" s="96" t="str">
        <f t="shared" si="3"/>
        <v/>
      </c>
      <c r="W57" s="96" t="str">
        <f t="shared" si="4"/>
        <v/>
      </c>
      <c r="X57" s="96" t="str">
        <f t="shared" si="5"/>
        <v/>
      </c>
      <c r="Y57" s="96" t="str">
        <f t="shared" si="6"/>
        <v/>
      </c>
      <c r="Z57" s="96" t="str">
        <f t="shared" si="7"/>
        <v/>
      </c>
      <c r="AA57" s="96" t="str">
        <f t="shared" si="8"/>
        <v/>
      </c>
      <c r="AB57" s="97" t="str">
        <f t="shared" si="9"/>
        <v/>
      </c>
    </row>
    <row r="58" spans="1:28" ht="18" customHeight="1" x14ac:dyDescent="0.35">
      <c r="A58" s="74" t="s">
        <v>35</v>
      </c>
      <c r="B58" s="24"/>
      <c r="C58" s="25"/>
      <c r="D58" s="25"/>
      <c r="E58" s="26"/>
      <c r="F58" s="24"/>
      <c r="G58" s="24"/>
      <c r="H58" s="24"/>
      <c r="I58" s="27"/>
      <c r="J58" s="27"/>
      <c r="K58" s="27"/>
      <c r="L58" s="27"/>
      <c r="M58" s="27"/>
      <c r="N58" s="27"/>
      <c r="O58" s="27"/>
      <c r="P58" s="24"/>
      <c r="Q58" s="75"/>
      <c r="R58" s="2"/>
      <c r="S58" s="95" t="str">
        <f t="shared" si="0"/>
        <v/>
      </c>
      <c r="T58" s="96" t="str">
        <f t="shared" si="1"/>
        <v/>
      </c>
      <c r="U58" s="96" t="str">
        <f t="shared" si="2"/>
        <v/>
      </c>
      <c r="V58" s="96" t="str">
        <f t="shared" si="3"/>
        <v/>
      </c>
      <c r="W58" s="96" t="str">
        <f t="shared" si="4"/>
        <v/>
      </c>
      <c r="X58" s="96" t="str">
        <f t="shared" si="5"/>
        <v/>
      </c>
      <c r="Y58" s="96" t="str">
        <f t="shared" si="6"/>
        <v/>
      </c>
      <c r="Z58" s="96" t="str">
        <f t="shared" si="7"/>
        <v/>
      </c>
      <c r="AA58" s="96" t="str">
        <f t="shared" si="8"/>
        <v/>
      </c>
      <c r="AB58" s="97" t="str">
        <f t="shared" si="9"/>
        <v/>
      </c>
    </row>
    <row r="59" spans="1:28" ht="18" customHeight="1" x14ac:dyDescent="0.35">
      <c r="A59" s="74" t="s">
        <v>36</v>
      </c>
      <c r="B59" s="24"/>
      <c r="C59" s="25"/>
      <c r="D59" s="25"/>
      <c r="E59" s="26"/>
      <c r="F59" s="24"/>
      <c r="G59" s="24"/>
      <c r="H59" s="24"/>
      <c r="I59" s="27"/>
      <c r="J59" s="27"/>
      <c r="K59" s="27"/>
      <c r="L59" s="27"/>
      <c r="M59" s="27"/>
      <c r="N59" s="27"/>
      <c r="O59" s="27"/>
      <c r="P59" s="24"/>
      <c r="Q59" s="75"/>
      <c r="R59" s="2"/>
      <c r="S59" s="95" t="str">
        <f t="shared" si="0"/>
        <v/>
      </c>
      <c r="T59" s="96" t="str">
        <f t="shared" si="1"/>
        <v/>
      </c>
      <c r="U59" s="96" t="str">
        <f t="shared" si="2"/>
        <v/>
      </c>
      <c r="V59" s="96" t="str">
        <f t="shared" si="3"/>
        <v/>
      </c>
      <c r="W59" s="96" t="str">
        <f t="shared" si="4"/>
        <v/>
      </c>
      <c r="X59" s="96" t="str">
        <f t="shared" si="5"/>
        <v/>
      </c>
      <c r="Y59" s="96" t="str">
        <f t="shared" si="6"/>
        <v/>
      </c>
      <c r="Z59" s="96" t="str">
        <f t="shared" si="7"/>
        <v/>
      </c>
      <c r="AA59" s="96" t="str">
        <f t="shared" si="8"/>
        <v/>
      </c>
      <c r="AB59" s="97" t="str">
        <f t="shared" si="9"/>
        <v/>
      </c>
    </row>
    <row r="60" spans="1:28" ht="18" customHeight="1" x14ac:dyDescent="0.35">
      <c r="A60" s="74" t="s">
        <v>37</v>
      </c>
      <c r="B60" s="24"/>
      <c r="C60" s="25"/>
      <c r="D60" s="25"/>
      <c r="E60" s="26"/>
      <c r="F60" s="24"/>
      <c r="G60" s="24"/>
      <c r="H60" s="24"/>
      <c r="I60" s="27"/>
      <c r="J60" s="27"/>
      <c r="K60" s="27"/>
      <c r="L60" s="27"/>
      <c r="M60" s="27"/>
      <c r="N60" s="27"/>
      <c r="O60" s="27"/>
      <c r="P60" s="24"/>
      <c r="Q60" s="75"/>
      <c r="R60" s="2"/>
      <c r="S60" s="95" t="str">
        <f t="shared" si="0"/>
        <v/>
      </c>
      <c r="T60" s="96" t="str">
        <f t="shared" si="1"/>
        <v/>
      </c>
      <c r="U60" s="96" t="str">
        <f t="shared" si="2"/>
        <v/>
      </c>
      <c r="V60" s="96" t="str">
        <f t="shared" si="3"/>
        <v/>
      </c>
      <c r="W60" s="96" t="str">
        <f t="shared" si="4"/>
        <v/>
      </c>
      <c r="X60" s="96" t="str">
        <f t="shared" si="5"/>
        <v/>
      </c>
      <c r="Y60" s="96" t="str">
        <f t="shared" si="6"/>
        <v/>
      </c>
      <c r="Z60" s="96" t="str">
        <f t="shared" si="7"/>
        <v/>
      </c>
      <c r="AA60" s="96" t="str">
        <f t="shared" si="8"/>
        <v/>
      </c>
      <c r="AB60" s="97" t="str">
        <f t="shared" si="9"/>
        <v/>
      </c>
    </row>
    <row r="61" spans="1:28" ht="18" customHeight="1" x14ac:dyDescent="0.35">
      <c r="A61" s="74" t="s">
        <v>38</v>
      </c>
      <c r="B61" s="24"/>
      <c r="C61" s="25"/>
      <c r="D61" s="25"/>
      <c r="E61" s="26"/>
      <c r="F61" s="24"/>
      <c r="G61" s="24"/>
      <c r="H61" s="24"/>
      <c r="I61" s="27"/>
      <c r="J61" s="27"/>
      <c r="K61" s="27"/>
      <c r="L61" s="27"/>
      <c r="M61" s="27"/>
      <c r="N61" s="27"/>
      <c r="O61" s="27"/>
      <c r="P61" s="24"/>
      <c r="Q61" s="75"/>
      <c r="R61" s="2"/>
      <c r="S61" s="95" t="str">
        <f t="shared" ref="S61:S92" si="10">IF(C61*D61*E61/1000000&gt;0,C61*D61*E61/1000000, "")</f>
        <v/>
      </c>
      <c r="T61" s="96" t="str">
        <f t="shared" ref="T61:T92" si="11">IF(S61="","", IF(ISNUMBER(SEARCH("[1]",B61)),$W$6*S61,IF(ISNUMBER(SEARCH("[2]",B61)),$W$8*S61,IF(ISNUMBER(SEARCH("[3]",B61)),$W$10*S61,IF(ISNUMBER(SEARCH("[4]",B61)),$W$12*S61,"")))))</f>
        <v/>
      </c>
      <c r="U61" s="96" t="str">
        <f t="shared" ref="U61:U92" si="12">IF(OR(F61="po dĺžke [jednostranne]",F61="po šírke [jednostranne]"),T61*1,IF(OR(F61="po dĺžke [obojstranne]", F61="po šírke [obojstranne]"),T61*2,""))</f>
        <v/>
      </c>
      <c r="V61" s="96" t="str">
        <f t="shared" ref="V61:V92" si="13">IF(H61="MDFS E1 HNEDÁ [17,5 mm]",S61*$W$21,IF(H61="MDFS E1 HNEDÁ [19,5 mm]",S61*$W$22,IF(H61="MDFS ČIERNA [20,5 mm]",S61*$W$23,IF(H61="MDFS FINSA SIVÁ [20,5 mm]",S61*$W$24,""))))</f>
        <v/>
      </c>
      <c r="W61" s="96" t="str">
        <f t="shared" ref="W61:W92" si="14">IF(I61="1 mm", C61*E61/1000*$W$16, IF(OR(I61="1 NK SKR", I61="1 NK INS"), C61*E61/1000*$W$16+E61*2.5, IF(I61="1 ZP ÚCH", C61*E61/1000*$W$16+E61*5, "")))</f>
        <v/>
      </c>
      <c r="X61" s="96" t="str">
        <f t="shared" ref="X61:X92" si="15">IF(K61="1 mm", C61*E61/1000*$W$16, IF(OR(K61="1 NK SKR", K61="1 NK INS"), C61*E61/1000*$W$16+E61*2.5, IF(K61="1 ZP ÚCH", C61*E61/1000*$W$16+E61*5, "")))</f>
        <v/>
      </c>
      <c r="Y61" s="96" t="str">
        <f t="shared" ref="Y61:Y92" si="16">IF(M61="1 mm", D61*E61/1000*$W$16, IF(OR(M61="1 NK SKR", M61="1 NK INS"), D61*E61/1000*$W$16+E61*2.5, IF(M61="1 ZP ÚCH", D61*E61/1000*$W$16+E61*5, "")))</f>
        <v/>
      </c>
      <c r="Z61" s="96" t="str">
        <f t="shared" ref="Z61:Z92" si="17">IF(O61="1 mm", D61*E61/1000*$W$16, IF(OR(O61="1 NK SKR", O61="1 NK INS"), D61*E61/1000*$W$16+E61*2.5, IF(O61="1 ZP ÚCH", D61*E61/1000*$W$16+E61*5, "")))</f>
        <v/>
      </c>
      <c r="AA61" s="96" t="str">
        <f t="shared" ref="AA61:AA92" si="18">IF(Q61="","", IF(Q61="HLADKÉ PREMIUM","", S61*$W$14))</f>
        <v/>
      </c>
      <c r="AB61" s="97" t="str">
        <f t="shared" ref="AB61:AB92" si="19">IF(SUM(U61:AA61)&gt;0, SUM(U61:AA61), "")</f>
        <v/>
      </c>
    </row>
    <row r="62" spans="1:28" ht="18" customHeight="1" x14ac:dyDescent="0.35">
      <c r="A62" s="74" t="s">
        <v>39</v>
      </c>
      <c r="B62" s="24"/>
      <c r="C62" s="25"/>
      <c r="D62" s="25"/>
      <c r="E62" s="26"/>
      <c r="F62" s="24"/>
      <c r="G62" s="24"/>
      <c r="H62" s="24"/>
      <c r="I62" s="27"/>
      <c r="J62" s="27"/>
      <c r="K62" s="27"/>
      <c r="L62" s="27"/>
      <c r="M62" s="27"/>
      <c r="N62" s="27"/>
      <c r="O62" s="27"/>
      <c r="P62" s="24"/>
      <c r="Q62" s="75"/>
      <c r="R62" s="2"/>
      <c r="S62" s="95" t="str">
        <f t="shared" si="10"/>
        <v/>
      </c>
      <c r="T62" s="96" t="str">
        <f t="shared" si="11"/>
        <v/>
      </c>
      <c r="U62" s="96" t="str">
        <f t="shared" si="12"/>
        <v/>
      </c>
      <c r="V62" s="96" t="str">
        <f t="shared" si="13"/>
        <v/>
      </c>
      <c r="W62" s="96" t="str">
        <f t="shared" si="14"/>
        <v/>
      </c>
      <c r="X62" s="96" t="str">
        <f t="shared" si="15"/>
        <v/>
      </c>
      <c r="Y62" s="96" t="str">
        <f t="shared" si="16"/>
        <v/>
      </c>
      <c r="Z62" s="96" t="str">
        <f t="shared" si="17"/>
        <v/>
      </c>
      <c r="AA62" s="96" t="str">
        <f t="shared" si="18"/>
        <v/>
      </c>
      <c r="AB62" s="97" t="str">
        <f t="shared" si="19"/>
        <v/>
      </c>
    </row>
    <row r="63" spans="1:28" ht="18" customHeight="1" x14ac:dyDescent="0.35">
      <c r="A63" s="74" t="s">
        <v>40</v>
      </c>
      <c r="B63" s="24"/>
      <c r="C63" s="25"/>
      <c r="D63" s="25"/>
      <c r="E63" s="26"/>
      <c r="F63" s="24"/>
      <c r="G63" s="24"/>
      <c r="H63" s="24"/>
      <c r="I63" s="27"/>
      <c r="J63" s="27"/>
      <c r="K63" s="27"/>
      <c r="L63" s="27"/>
      <c r="M63" s="27"/>
      <c r="N63" s="27"/>
      <c r="O63" s="27"/>
      <c r="P63" s="24"/>
      <c r="Q63" s="75"/>
      <c r="R63" s="2"/>
      <c r="S63" s="95" t="str">
        <f t="shared" si="10"/>
        <v/>
      </c>
      <c r="T63" s="96" t="str">
        <f t="shared" si="11"/>
        <v/>
      </c>
      <c r="U63" s="96" t="str">
        <f t="shared" si="12"/>
        <v/>
      </c>
      <c r="V63" s="96" t="str">
        <f t="shared" si="13"/>
        <v/>
      </c>
      <c r="W63" s="96" t="str">
        <f t="shared" si="14"/>
        <v/>
      </c>
      <c r="X63" s="96" t="str">
        <f t="shared" si="15"/>
        <v/>
      </c>
      <c r="Y63" s="96" t="str">
        <f t="shared" si="16"/>
        <v/>
      </c>
      <c r="Z63" s="96" t="str">
        <f t="shared" si="17"/>
        <v/>
      </c>
      <c r="AA63" s="96" t="str">
        <f t="shared" si="18"/>
        <v/>
      </c>
      <c r="AB63" s="97" t="str">
        <f t="shared" si="19"/>
        <v/>
      </c>
    </row>
    <row r="64" spans="1:28" ht="18" customHeight="1" x14ac:dyDescent="0.35">
      <c r="A64" s="74" t="s">
        <v>41</v>
      </c>
      <c r="B64" s="24"/>
      <c r="C64" s="25"/>
      <c r="D64" s="25"/>
      <c r="E64" s="26"/>
      <c r="F64" s="24"/>
      <c r="G64" s="24"/>
      <c r="H64" s="24"/>
      <c r="I64" s="27"/>
      <c r="J64" s="27"/>
      <c r="K64" s="27"/>
      <c r="L64" s="27"/>
      <c r="M64" s="27"/>
      <c r="N64" s="27"/>
      <c r="O64" s="27"/>
      <c r="P64" s="24"/>
      <c r="Q64" s="75"/>
      <c r="R64" s="2"/>
      <c r="S64" s="95" t="str">
        <f t="shared" si="10"/>
        <v/>
      </c>
      <c r="T64" s="96" t="str">
        <f t="shared" si="11"/>
        <v/>
      </c>
      <c r="U64" s="96" t="str">
        <f t="shared" si="12"/>
        <v/>
      </c>
      <c r="V64" s="96" t="str">
        <f t="shared" si="13"/>
        <v/>
      </c>
      <c r="W64" s="96" t="str">
        <f t="shared" si="14"/>
        <v/>
      </c>
      <c r="X64" s="96" t="str">
        <f t="shared" si="15"/>
        <v/>
      </c>
      <c r="Y64" s="96" t="str">
        <f t="shared" si="16"/>
        <v/>
      </c>
      <c r="Z64" s="96" t="str">
        <f t="shared" si="17"/>
        <v/>
      </c>
      <c r="AA64" s="96" t="str">
        <f t="shared" si="18"/>
        <v/>
      </c>
      <c r="AB64" s="97" t="str">
        <f t="shared" si="19"/>
        <v/>
      </c>
    </row>
    <row r="65" spans="1:28" ht="18" customHeight="1" x14ac:dyDescent="0.35">
      <c r="A65" s="74" t="s">
        <v>42</v>
      </c>
      <c r="B65" s="24"/>
      <c r="C65" s="25"/>
      <c r="D65" s="25"/>
      <c r="E65" s="26"/>
      <c r="F65" s="24"/>
      <c r="G65" s="24"/>
      <c r="H65" s="24"/>
      <c r="I65" s="27"/>
      <c r="J65" s="27"/>
      <c r="K65" s="27"/>
      <c r="L65" s="27"/>
      <c r="M65" s="27"/>
      <c r="N65" s="27"/>
      <c r="O65" s="27"/>
      <c r="P65" s="24"/>
      <c r="Q65" s="75"/>
      <c r="R65" s="2"/>
      <c r="S65" s="95" t="str">
        <f t="shared" si="10"/>
        <v/>
      </c>
      <c r="T65" s="96" t="str">
        <f t="shared" si="11"/>
        <v/>
      </c>
      <c r="U65" s="96" t="str">
        <f t="shared" si="12"/>
        <v/>
      </c>
      <c r="V65" s="96" t="str">
        <f t="shared" si="13"/>
        <v/>
      </c>
      <c r="W65" s="96" t="str">
        <f t="shared" si="14"/>
        <v/>
      </c>
      <c r="X65" s="96" t="str">
        <f t="shared" si="15"/>
        <v/>
      </c>
      <c r="Y65" s="96" t="str">
        <f t="shared" si="16"/>
        <v/>
      </c>
      <c r="Z65" s="96" t="str">
        <f t="shared" si="17"/>
        <v/>
      </c>
      <c r="AA65" s="96" t="str">
        <f t="shared" si="18"/>
        <v/>
      </c>
      <c r="AB65" s="97" t="str">
        <f t="shared" si="19"/>
        <v/>
      </c>
    </row>
    <row r="66" spans="1:28" ht="18" customHeight="1" x14ac:dyDescent="0.35">
      <c r="A66" s="74" t="s">
        <v>43</v>
      </c>
      <c r="B66" s="24"/>
      <c r="C66" s="25"/>
      <c r="D66" s="25"/>
      <c r="E66" s="26"/>
      <c r="F66" s="24"/>
      <c r="G66" s="24"/>
      <c r="H66" s="24"/>
      <c r="I66" s="27"/>
      <c r="J66" s="27"/>
      <c r="K66" s="27"/>
      <c r="L66" s="27"/>
      <c r="M66" s="27"/>
      <c r="N66" s="27"/>
      <c r="O66" s="27"/>
      <c r="P66" s="24"/>
      <c r="Q66" s="75"/>
      <c r="R66" s="2"/>
      <c r="S66" s="95" t="str">
        <f t="shared" si="10"/>
        <v/>
      </c>
      <c r="T66" s="96" t="str">
        <f t="shared" si="11"/>
        <v/>
      </c>
      <c r="U66" s="96" t="str">
        <f t="shared" si="12"/>
        <v/>
      </c>
      <c r="V66" s="96" t="str">
        <f t="shared" si="13"/>
        <v/>
      </c>
      <c r="W66" s="96" t="str">
        <f t="shared" si="14"/>
        <v/>
      </c>
      <c r="X66" s="96" t="str">
        <f t="shared" si="15"/>
        <v/>
      </c>
      <c r="Y66" s="96" t="str">
        <f t="shared" si="16"/>
        <v/>
      </c>
      <c r="Z66" s="96" t="str">
        <f t="shared" si="17"/>
        <v/>
      </c>
      <c r="AA66" s="96" t="str">
        <f t="shared" si="18"/>
        <v/>
      </c>
      <c r="AB66" s="97" t="str">
        <f t="shared" si="19"/>
        <v/>
      </c>
    </row>
    <row r="67" spans="1:28" ht="18" customHeight="1" x14ac:dyDescent="0.35">
      <c r="A67" s="74" t="s">
        <v>44</v>
      </c>
      <c r="B67" s="24"/>
      <c r="C67" s="25"/>
      <c r="D67" s="25"/>
      <c r="E67" s="26"/>
      <c r="F67" s="24"/>
      <c r="G67" s="24"/>
      <c r="H67" s="24"/>
      <c r="I67" s="27"/>
      <c r="J67" s="27"/>
      <c r="K67" s="27"/>
      <c r="L67" s="27"/>
      <c r="M67" s="27"/>
      <c r="N67" s="27"/>
      <c r="O67" s="27"/>
      <c r="P67" s="24"/>
      <c r="Q67" s="75"/>
      <c r="R67" s="2"/>
      <c r="S67" s="95" t="str">
        <f t="shared" si="10"/>
        <v/>
      </c>
      <c r="T67" s="96" t="str">
        <f t="shared" si="11"/>
        <v/>
      </c>
      <c r="U67" s="96" t="str">
        <f t="shared" si="12"/>
        <v/>
      </c>
      <c r="V67" s="96" t="str">
        <f t="shared" si="13"/>
        <v/>
      </c>
      <c r="W67" s="96" t="str">
        <f t="shared" si="14"/>
        <v/>
      </c>
      <c r="X67" s="96" t="str">
        <f t="shared" si="15"/>
        <v/>
      </c>
      <c r="Y67" s="96" t="str">
        <f t="shared" si="16"/>
        <v/>
      </c>
      <c r="Z67" s="96" t="str">
        <f t="shared" si="17"/>
        <v/>
      </c>
      <c r="AA67" s="96" t="str">
        <f t="shared" si="18"/>
        <v/>
      </c>
      <c r="AB67" s="97" t="str">
        <f t="shared" si="19"/>
        <v/>
      </c>
    </row>
    <row r="68" spans="1:28" ht="18" customHeight="1" x14ac:dyDescent="0.35">
      <c r="A68" s="74" t="s">
        <v>45</v>
      </c>
      <c r="B68" s="24"/>
      <c r="C68" s="25"/>
      <c r="D68" s="25"/>
      <c r="E68" s="26"/>
      <c r="F68" s="24"/>
      <c r="G68" s="24"/>
      <c r="H68" s="24"/>
      <c r="I68" s="27"/>
      <c r="J68" s="27"/>
      <c r="K68" s="27"/>
      <c r="L68" s="27"/>
      <c r="M68" s="27"/>
      <c r="N68" s="27"/>
      <c r="O68" s="27"/>
      <c r="P68" s="24"/>
      <c r="Q68" s="75"/>
      <c r="R68" s="2"/>
      <c r="S68" s="95" t="str">
        <f t="shared" si="10"/>
        <v/>
      </c>
      <c r="T68" s="96" t="str">
        <f t="shared" si="11"/>
        <v/>
      </c>
      <c r="U68" s="96" t="str">
        <f t="shared" si="12"/>
        <v/>
      </c>
      <c r="V68" s="96" t="str">
        <f t="shared" si="13"/>
        <v/>
      </c>
      <c r="W68" s="96" t="str">
        <f t="shared" si="14"/>
        <v/>
      </c>
      <c r="X68" s="96" t="str">
        <f t="shared" si="15"/>
        <v/>
      </c>
      <c r="Y68" s="96" t="str">
        <f t="shared" si="16"/>
        <v/>
      </c>
      <c r="Z68" s="96" t="str">
        <f t="shared" si="17"/>
        <v/>
      </c>
      <c r="AA68" s="96" t="str">
        <f t="shared" si="18"/>
        <v/>
      </c>
      <c r="AB68" s="97" t="str">
        <f t="shared" si="19"/>
        <v/>
      </c>
    </row>
    <row r="69" spans="1:28" ht="18" customHeight="1" x14ac:dyDescent="0.35">
      <c r="A69" s="74" t="s">
        <v>46</v>
      </c>
      <c r="B69" s="24"/>
      <c r="C69" s="25"/>
      <c r="D69" s="25"/>
      <c r="E69" s="26"/>
      <c r="F69" s="24"/>
      <c r="G69" s="24"/>
      <c r="H69" s="24"/>
      <c r="I69" s="27"/>
      <c r="J69" s="27"/>
      <c r="K69" s="27"/>
      <c r="L69" s="27"/>
      <c r="M69" s="27"/>
      <c r="N69" s="27"/>
      <c r="O69" s="27"/>
      <c r="P69" s="24"/>
      <c r="Q69" s="75"/>
      <c r="R69" s="2"/>
      <c r="S69" s="95" t="str">
        <f t="shared" si="10"/>
        <v/>
      </c>
      <c r="T69" s="96" t="str">
        <f t="shared" si="11"/>
        <v/>
      </c>
      <c r="U69" s="96" t="str">
        <f t="shared" si="12"/>
        <v/>
      </c>
      <c r="V69" s="96" t="str">
        <f t="shared" si="13"/>
        <v/>
      </c>
      <c r="W69" s="96" t="str">
        <f t="shared" si="14"/>
        <v/>
      </c>
      <c r="X69" s="96" t="str">
        <f t="shared" si="15"/>
        <v/>
      </c>
      <c r="Y69" s="96" t="str">
        <f t="shared" si="16"/>
        <v/>
      </c>
      <c r="Z69" s="96" t="str">
        <f t="shared" si="17"/>
        <v/>
      </c>
      <c r="AA69" s="96" t="str">
        <f t="shared" si="18"/>
        <v/>
      </c>
      <c r="AB69" s="97" t="str">
        <f t="shared" si="19"/>
        <v/>
      </c>
    </row>
    <row r="70" spans="1:28" ht="18" customHeight="1" x14ac:dyDescent="0.35">
      <c r="A70" s="74" t="s">
        <v>47</v>
      </c>
      <c r="B70" s="24"/>
      <c r="C70" s="25"/>
      <c r="D70" s="25"/>
      <c r="E70" s="26"/>
      <c r="F70" s="24"/>
      <c r="G70" s="24"/>
      <c r="H70" s="24"/>
      <c r="I70" s="27"/>
      <c r="J70" s="27"/>
      <c r="K70" s="27"/>
      <c r="L70" s="27"/>
      <c r="M70" s="27"/>
      <c r="N70" s="27"/>
      <c r="O70" s="27"/>
      <c r="P70" s="24"/>
      <c r="Q70" s="75"/>
      <c r="R70" s="2"/>
      <c r="S70" s="95" t="str">
        <f t="shared" si="10"/>
        <v/>
      </c>
      <c r="T70" s="96" t="str">
        <f t="shared" si="11"/>
        <v/>
      </c>
      <c r="U70" s="96" t="str">
        <f t="shared" si="12"/>
        <v/>
      </c>
      <c r="V70" s="96" t="str">
        <f t="shared" si="13"/>
        <v/>
      </c>
      <c r="W70" s="96" t="str">
        <f t="shared" si="14"/>
        <v/>
      </c>
      <c r="X70" s="96" t="str">
        <f t="shared" si="15"/>
        <v/>
      </c>
      <c r="Y70" s="96" t="str">
        <f t="shared" si="16"/>
        <v/>
      </c>
      <c r="Z70" s="96" t="str">
        <f t="shared" si="17"/>
        <v/>
      </c>
      <c r="AA70" s="96" t="str">
        <f t="shared" si="18"/>
        <v/>
      </c>
      <c r="AB70" s="97" t="str">
        <f t="shared" si="19"/>
        <v/>
      </c>
    </row>
    <row r="71" spans="1:28" ht="18" customHeight="1" x14ac:dyDescent="0.35">
      <c r="A71" s="74" t="s">
        <v>48</v>
      </c>
      <c r="B71" s="24"/>
      <c r="C71" s="25"/>
      <c r="D71" s="25"/>
      <c r="E71" s="26"/>
      <c r="F71" s="24"/>
      <c r="G71" s="24"/>
      <c r="H71" s="24"/>
      <c r="I71" s="27"/>
      <c r="J71" s="27"/>
      <c r="K71" s="27"/>
      <c r="L71" s="27"/>
      <c r="M71" s="27"/>
      <c r="N71" s="27"/>
      <c r="O71" s="27"/>
      <c r="P71" s="24"/>
      <c r="Q71" s="75"/>
      <c r="R71" s="2"/>
      <c r="S71" s="95" t="str">
        <f t="shared" si="10"/>
        <v/>
      </c>
      <c r="T71" s="96" t="str">
        <f t="shared" si="11"/>
        <v/>
      </c>
      <c r="U71" s="96" t="str">
        <f t="shared" si="12"/>
        <v/>
      </c>
      <c r="V71" s="96" t="str">
        <f t="shared" si="13"/>
        <v/>
      </c>
      <c r="W71" s="96" t="str">
        <f t="shared" si="14"/>
        <v/>
      </c>
      <c r="X71" s="96" t="str">
        <f t="shared" si="15"/>
        <v/>
      </c>
      <c r="Y71" s="96" t="str">
        <f t="shared" si="16"/>
        <v/>
      </c>
      <c r="Z71" s="96" t="str">
        <f t="shared" si="17"/>
        <v/>
      </c>
      <c r="AA71" s="96" t="str">
        <f t="shared" si="18"/>
        <v/>
      </c>
      <c r="AB71" s="97" t="str">
        <f t="shared" si="19"/>
        <v/>
      </c>
    </row>
    <row r="72" spans="1:28" ht="18" customHeight="1" x14ac:dyDescent="0.35">
      <c r="A72" s="74" t="s">
        <v>49</v>
      </c>
      <c r="B72" s="24"/>
      <c r="C72" s="25"/>
      <c r="D72" s="25"/>
      <c r="E72" s="26"/>
      <c r="F72" s="24"/>
      <c r="G72" s="24"/>
      <c r="H72" s="24"/>
      <c r="I72" s="27"/>
      <c r="J72" s="27"/>
      <c r="K72" s="27"/>
      <c r="L72" s="27"/>
      <c r="M72" s="27"/>
      <c r="N72" s="27"/>
      <c r="O72" s="27"/>
      <c r="P72" s="24"/>
      <c r="Q72" s="75"/>
      <c r="R72" s="2"/>
      <c r="S72" s="95" t="str">
        <f t="shared" si="10"/>
        <v/>
      </c>
      <c r="T72" s="96" t="str">
        <f t="shared" si="11"/>
        <v/>
      </c>
      <c r="U72" s="96" t="str">
        <f t="shared" si="12"/>
        <v/>
      </c>
      <c r="V72" s="96" t="str">
        <f t="shared" si="13"/>
        <v/>
      </c>
      <c r="W72" s="96" t="str">
        <f t="shared" si="14"/>
        <v/>
      </c>
      <c r="X72" s="96" t="str">
        <f t="shared" si="15"/>
        <v/>
      </c>
      <c r="Y72" s="96" t="str">
        <f t="shared" si="16"/>
        <v/>
      </c>
      <c r="Z72" s="96" t="str">
        <f t="shared" si="17"/>
        <v/>
      </c>
      <c r="AA72" s="96" t="str">
        <f t="shared" si="18"/>
        <v/>
      </c>
      <c r="AB72" s="97" t="str">
        <f t="shared" si="19"/>
        <v/>
      </c>
    </row>
    <row r="73" spans="1:28" ht="18" customHeight="1" x14ac:dyDescent="0.35">
      <c r="A73" s="74" t="s">
        <v>50</v>
      </c>
      <c r="B73" s="24"/>
      <c r="C73" s="25"/>
      <c r="D73" s="25"/>
      <c r="E73" s="26"/>
      <c r="F73" s="24"/>
      <c r="G73" s="24"/>
      <c r="H73" s="24"/>
      <c r="I73" s="27"/>
      <c r="J73" s="27"/>
      <c r="K73" s="27"/>
      <c r="L73" s="27"/>
      <c r="M73" s="27"/>
      <c r="N73" s="27"/>
      <c r="O73" s="27"/>
      <c r="P73" s="24"/>
      <c r="Q73" s="75"/>
      <c r="R73" s="2"/>
      <c r="S73" s="95" t="str">
        <f t="shared" si="10"/>
        <v/>
      </c>
      <c r="T73" s="96" t="str">
        <f t="shared" si="11"/>
        <v/>
      </c>
      <c r="U73" s="96" t="str">
        <f t="shared" si="12"/>
        <v/>
      </c>
      <c r="V73" s="96" t="str">
        <f t="shared" si="13"/>
        <v/>
      </c>
      <c r="W73" s="96" t="str">
        <f t="shared" si="14"/>
        <v/>
      </c>
      <c r="X73" s="96" t="str">
        <f t="shared" si="15"/>
        <v/>
      </c>
      <c r="Y73" s="96" t="str">
        <f t="shared" si="16"/>
        <v/>
      </c>
      <c r="Z73" s="96" t="str">
        <f t="shared" si="17"/>
        <v/>
      </c>
      <c r="AA73" s="96" t="str">
        <f t="shared" si="18"/>
        <v/>
      </c>
      <c r="AB73" s="97" t="str">
        <f t="shared" si="19"/>
        <v/>
      </c>
    </row>
    <row r="74" spans="1:28" ht="18" customHeight="1" x14ac:dyDescent="0.35">
      <c r="A74" s="74" t="s">
        <v>51</v>
      </c>
      <c r="B74" s="24"/>
      <c r="C74" s="25"/>
      <c r="D74" s="25"/>
      <c r="E74" s="26"/>
      <c r="F74" s="24"/>
      <c r="G74" s="24"/>
      <c r="H74" s="24"/>
      <c r="I74" s="27"/>
      <c r="J74" s="27"/>
      <c r="K74" s="27"/>
      <c r="L74" s="27"/>
      <c r="M74" s="27"/>
      <c r="N74" s="27"/>
      <c r="O74" s="27"/>
      <c r="P74" s="24"/>
      <c r="Q74" s="75"/>
      <c r="R74" s="2"/>
      <c r="S74" s="95" t="str">
        <f t="shared" si="10"/>
        <v/>
      </c>
      <c r="T74" s="96" t="str">
        <f t="shared" si="11"/>
        <v/>
      </c>
      <c r="U74" s="96" t="str">
        <f t="shared" si="12"/>
        <v/>
      </c>
      <c r="V74" s="96" t="str">
        <f t="shared" si="13"/>
        <v/>
      </c>
      <c r="W74" s="96" t="str">
        <f t="shared" si="14"/>
        <v/>
      </c>
      <c r="X74" s="96" t="str">
        <f t="shared" si="15"/>
        <v/>
      </c>
      <c r="Y74" s="96" t="str">
        <f t="shared" si="16"/>
        <v/>
      </c>
      <c r="Z74" s="96" t="str">
        <f t="shared" si="17"/>
        <v/>
      </c>
      <c r="AA74" s="96" t="str">
        <f t="shared" si="18"/>
        <v/>
      </c>
      <c r="AB74" s="97" t="str">
        <f t="shared" si="19"/>
        <v/>
      </c>
    </row>
    <row r="75" spans="1:28" ht="18" customHeight="1" x14ac:dyDescent="0.35">
      <c r="A75" s="74" t="s">
        <v>52</v>
      </c>
      <c r="B75" s="24"/>
      <c r="C75" s="25"/>
      <c r="D75" s="25"/>
      <c r="E75" s="26"/>
      <c r="F75" s="24"/>
      <c r="G75" s="24"/>
      <c r="H75" s="24"/>
      <c r="I75" s="27"/>
      <c r="J75" s="27"/>
      <c r="K75" s="27"/>
      <c r="L75" s="27"/>
      <c r="M75" s="27"/>
      <c r="N75" s="27"/>
      <c r="O75" s="27"/>
      <c r="P75" s="24"/>
      <c r="Q75" s="75"/>
      <c r="R75" s="2"/>
      <c r="S75" s="95" t="str">
        <f t="shared" si="10"/>
        <v/>
      </c>
      <c r="T75" s="96" t="str">
        <f t="shared" si="11"/>
        <v/>
      </c>
      <c r="U75" s="96" t="str">
        <f t="shared" si="12"/>
        <v/>
      </c>
      <c r="V75" s="96" t="str">
        <f t="shared" si="13"/>
        <v/>
      </c>
      <c r="W75" s="96" t="str">
        <f t="shared" si="14"/>
        <v/>
      </c>
      <c r="X75" s="96" t="str">
        <f t="shared" si="15"/>
        <v/>
      </c>
      <c r="Y75" s="96" t="str">
        <f t="shared" si="16"/>
        <v/>
      </c>
      <c r="Z75" s="96" t="str">
        <f t="shared" si="17"/>
        <v/>
      </c>
      <c r="AA75" s="96" t="str">
        <f t="shared" si="18"/>
        <v/>
      </c>
      <c r="AB75" s="97" t="str">
        <f t="shared" si="19"/>
        <v/>
      </c>
    </row>
    <row r="76" spans="1:28" ht="18" customHeight="1" x14ac:dyDescent="0.35">
      <c r="A76" s="74" t="s">
        <v>53</v>
      </c>
      <c r="B76" s="24"/>
      <c r="C76" s="25"/>
      <c r="D76" s="25"/>
      <c r="E76" s="26"/>
      <c r="F76" s="24"/>
      <c r="G76" s="24"/>
      <c r="H76" s="24"/>
      <c r="I76" s="27"/>
      <c r="J76" s="27"/>
      <c r="K76" s="27"/>
      <c r="L76" s="27"/>
      <c r="M76" s="27"/>
      <c r="N76" s="27"/>
      <c r="O76" s="27"/>
      <c r="P76" s="24"/>
      <c r="Q76" s="75"/>
      <c r="R76" s="2"/>
      <c r="S76" s="95" t="str">
        <f t="shared" si="10"/>
        <v/>
      </c>
      <c r="T76" s="96" t="str">
        <f t="shared" si="11"/>
        <v/>
      </c>
      <c r="U76" s="96" t="str">
        <f t="shared" si="12"/>
        <v/>
      </c>
      <c r="V76" s="96" t="str">
        <f t="shared" si="13"/>
        <v/>
      </c>
      <c r="W76" s="96" t="str">
        <f t="shared" si="14"/>
        <v/>
      </c>
      <c r="X76" s="96" t="str">
        <f t="shared" si="15"/>
        <v/>
      </c>
      <c r="Y76" s="96" t="str">
        <f t="shared" si="16"/>
        <v/>
      </c>
      <c r="Z76" s="96" t="str">
        <f t="shared" si="17"/>
        <v/>
      </c>
      <c r="AA76" s="96" t="str">
        <f t="shared" si="18"/>
        <v/>
      </c>
      <c r="AB76" s="97" t="str">
        <f t="shared" si="19"/>
        <v/>
      </c>
    </row>
    <row r="77" spans="1:28" ht="18" customHeight="1" x14ac:dyDescent="0.35">
      <c r="A77" s="74" t="s">
        <v>54</v>
      </c>
      <c r="B77" s="24"/>
      <c r="C77" s="25"/>
      <c r="D77" s="25"/>
      <c r="E77" s="26"/>
      <c r="F77" s="24"/>
      <c r="G77" s="24"/>
      <c r="H77" s="24"/>
      <c r="I77" s="27"/>
      <c r="J77" s="27"/>
      <c r="K77" s="27"/>
      <c r="L77" s="27"/>
      <c r="M77" s="27"/>
      <c r="N77" s="27"/>
      <c r="O77" s="27"/>
      <c r="P77" s="24"/>
      <c r="Q77" s="75"/>
      <c r="R77" s="2"/>
      <c r="S77" s="95" t="str">
        <f t="shared" si="10"/>
        <v/>
      </c>
      <c r="T77" s="96" t="str">
        <f t="shared" si="11"/>
        <v/>
      </c>
      <c r="U77" s="96" t="str">
        <f t="shared" si="12"/>
        <v/>
      </c>
      <c r="V77" s="96" t="str">
        <f t="shared" si="13"/>
        <v/>
      </c>
      <c r="W77" s="96" t="str">
        <f t="shared" si="14"/>
        <v/>
      </c>
      <c r="X77" s="96" t="str">
        <f t="shared" si="15"/>
        <v/>
      </c>
      <c r="Y77" s="96" t="str">
        <f t="shared" si="16"/>
        <v/>
      </c>
      <c r="Z77" s="96" t="str">
        <f t="shared" si="17"/>
        <v/>
      </c>
      <c r="AA77" s="96" t="str">
        <f t="shared" si="18"/>
        <v/>
      </c>
      <c r="AB77" s="97" t="str">
        <f t="shared" si="19"/>
        <v/>
      </c>
    </row>
    <row r="78" spans="1:28" ht="18" customHeight="1" x14ac:dyDescent="0.35">
      <c r="A78" s="74" t="s">
        <v>55</v>
      </c>
      <c r="B78" s="24"/>
      <c r="C78" s="25"/>
      <c r="D78" s="25"/>
      <c r="E78" s="26"/>
      <c r="F78" s="24"/>
      <c r="G78" s="24"/>
      <c r="H78" s="24"/>
      <c r="I78" s="27"/>
      <c r="J78" s="27"/>
      <c r="K78" s="27"/>
      <c r="L78" s="27"/>
      <c r="M78" s="27"/>
      <c r="N78" s="27"/>
      <c r="O78" s="27"/>
      <c r="P78" s="24"/>
      <c r="Q78" s="75"/>
      <c r="R78" s="2"/>
      <c r="S78" s="95" t="str">
        <f t="shared" si="10"/>
        <v/>
      </c>
      <c r="T78" s="96" t="str">
        <f t="shared" si="11"/>
        <v/>
      </c>
      <c r="U78" s="96" t="str">
        <f t="shared" si="12"/>
        <v/>
      </c>
      <c r="V78" s="96" t="str">
        <f t="shared" si="13"/>
        <v/>
      </c>
      <c r="W78" s="96" t="str">
        <f t="shared" si="14"/>
        <v/>
      </c>
      <c r="X78" s="96" t="str">
        <f t="shared" si="15"/>
        <v/>
      </c>
      <c r="Y78" s="96" t="str">
        <f t="shared" si="16"/>
        <v/>
      </c>
      <c r="Z78" s="96" t="str">
        <f t="shared" si="17"/>
        <v/>
      </c>
      <c r="AA78" s="96" t="str">
        <f t="shared" si="18"/>
        <v/>
      </c>
      <c r="AB78" s="97" t="str">
        <f t="shared" si="19"/>
        <v/>
      </c>
    </row>
    <row r="79" spans="1:28" ht="18" customHeight="1" x14ac:dyDescent="0.35">
      <c r="A79" s="74" t="s">
        <v>56</v>
      </c>
      <c r="B79" s="24"/>
      <c r="C79" s="25"/>
      <c r="D79" s="25"/>
      <c r="E79" s="26"/>
      <c r="F79" s="24"/>
      <c r="G79" s="24"/>
      <c r="H79" s="24"/>
      <c r="I79" s="27"/>
      <c r="J79" s="27"/>
      <c r="K79" s="27"/>
      <c r="L79" s="27"/>
      <c r="M79" s="27"/>
      <c r="N79" s="27"/>
      <c r="O79" s="27"/>
      <c r="P79" s="24"/>
      <c r="Q79" s="75"/>
      <c r="R79" s="2"/>
      <c r="S79" s="95" t="str">
        <f t="shared" si="10"/>
        <v/>
      </c>
      <c r="T79" s="96" t="str">
        <f t="shared" si="11"/>
        <v/>
      </c>
      <c r="U79" s="96" t="str">
        <f t="shared" si="12"/>
        <v/>
      </c>
      <c r="V79" s="96" t="str">
        <f t="shared" si="13"/>
        <v/>
      </c>
      <c r="W79" s="96" t="str">
        <f t="shared" si="14"/>
        <v/>
      </c>
      <c r="X79" s="96" t="str">
        <f t="shared" si="15"/>
        <v/>
      </c>
      <c r="Y79" s="96" t="str">
        <f t="shared" si="16"/>
        <v/>
      </c>
      <c r="Z79" s="96" t="str">
        <f t="shared" si="17"/>
        <v/>
      </c>
      <c r="AA79" s="96" t="str">
        <f t="shared" si="18"/>
        <v/>
      </c>
      <c r="AB79" s="97" t="str">
        <f t="shared" si="19"/>
        <v/>
      </c>
    </row>
    <row r="80" spans="1:28" ht="18" customHeight="1" x14ac:dyDescent="0.35">
      <c r="A80" s="74" t="s">
        <v>57</v>
      </c>
      <c r="B80" s="24"/>
      <c r="C80" s="25"/>
      <c r="D80" s="25"/>
      <c r="E80" s="26"/>
      <c r="F80" s="24"/>
      <c r="G80" s="24"/>
      <c r="H80" s="24"/>
      <c r="I80" s="27"/>
      <c r="J80" s="27"/>
      <c r="K80" s="27"/>
      <c r="L80" s="27"/>
      <c r="M80" s="27"/>
      <c r="N80" s="27"/>
      <c r="O80" s="27"/>
      <c r="P80" s="24"/>
      <c r="Q80" s="75"/>
      <c r="R80" s="2"/>
      <c r="S80" s="95" t="str">
        <f t="shared" si="10"/>
        <v/>
      </c>
      <c r="T80" s="96" t="str">
        <f t="shared" si="11"/>
        <v/>
      </c>
      <c r="U80" s="96" t="str">
        <f t="shared" si="12"/>
        <v/>
      </c>
      <c r="V80" s="96" t="str">
        <f t="shared" si="13"/>
        <v/>
      </c>
      <c r="W80" s="96" t="str">
        <f t="shared" si="14"/>
        <v/>
      </c>
      <c r="X80" s="96" t="str">
        <f t="shared" si="15"/>
        <v/>
      </c>
      <c r="Y80" s="96" t="str">
        <f t="shared" si="16"/>
        <v/>
      </c>
      <c r="Z80" s="96" t="str">
        <f t="shared" si="17"/>
        <v/>
      </c>
      <c r="AA80" s="96" t="str">
        <f t="shared" si="18"/>
        <v/>
      </c>
      <c r="AB80" s="97" t="str">
        <f t="shared" si="19"/>
        <v/>
      </c>
    </row>
    <row r="81" spans="1:28" ht="18" customHeight="1" x14ac:dyDescent="0.35">
      <c r="A81" s="74" t="s">
        <v>58</v>
      </c>
      <c r="B81" s="24"/>
      <c r="C81" s="25"/>
      <c r="D81" s="25"/>
      <c r="E81" s="26"/>
      <c r="F81" s="24"/>
      <c r="G81" s="24"/>
      <c r="H81" s="24"/>
      <c r="I81" s="27"/>
      <c r="J81" s="27"/>
      <c r="K81" s="27"/>
      <c r="L81" s="27"/>
      <c r="M81" s="27"/>
      <c r="N81" s="27"/>
      <c r="O81" s="27"/>
      <c r="P81" s="24"/>
      <c r="Q81" s="75"/>
      <c r="R81" s="2"/>
      <c r="S81" s="95" t="str">
        <f t="shared" si="10"/>
        <v/>
      </c>
      <c r="T81" s="96" t="str">
        <f t="shared" si="11"/>
        <v/>
      </c>
      <c r="U81" s="96" t="str">
        <f t="shared" si="12"/>
        <v/>
      </c>
      <c r="V81" s="96" t="str">
        <f t="shared" si="13"/>
        <v/>
      </c>
      <c r="W81" s="96" t="str">
        <f t="shared" si="14"/>
        <v/>
      </c>
      <c r="X81" s="96" t="str">
        <f t="shared" si="15"/>
        <v/>
      </c>
      <c r="Y81" s="96" t="str">
        <f t="shared" si="16"/>
        <v/>
      </c>
      <c r="Z81" s="96" t="str">
        <f t="shared" si="17"/>
        <v/>
      </c>
      <c r="AA81" s="96" t="str">
        <f t="shared" si="18"/>
        <v/>
      </c>
      <c r="AB81" s="97" t="str">
        <f t="shared" si="19"/>
        <v/>
      </c>
    </row>
    <row r="82" spans="1:28" ht="18" customHeight="1" x14ac:dyDescent="0.35">
      <c r="A82" s="74" t="s">
        <v>59</v>
      </c>
      <c r="B82" s="24"/>
      <c r="C82" s="25"/>
      <c r="D82" s="25"/>
      <c r="E82" s="26"/>
      <c r="F82" s="24"/>
      <c r="G82" s="24"/>
      <c r="H82" s="24"/>
      <c r="I82" s="27"/>
      <c r="J82" s="27"/>
      <c r="K82" s="27"/>
      <c r="L82" s="27"/>
      <c r="M82" s="27"/>
      <c r="N82" s="27"/>
      <c r="O82" s="27"/>
      <c r="P82" s="24"/>
      <c r="Q82" s="75"/>
      <c r="R82" s="2"/>
      <c r="S82" s="95" t="str">
        <f t="shared" si="10"/>
        <v/>
      </c>
      <c r="T82" s="96" t="str">
        <f t="shared" si="11"/>
        <v/>
      </c>
      <c r="U82" s="96" t="str">
        <f t="shared" si="12"/>
        <v/>
      </c>
      <c r="V82" s="96" t="str">
        <f t="shared" si="13"/>
        <v/>
      </c>
      <c r="W82" s="96" t="str">
        <f t="shared" si="14"/>
        <v/>
      </c>
      <c r="X82" s="96" t="str">
        <f t="shared" si="15"/>
        <v/>
      </c>
      <c r="Y82" s="96" t="str">
        <f t="shared" si="16"/>
        <v/>
      </c>
      <c r="Z82" s="96" t="str">
        <f t="shared" si="17"/>
        <v/>
      </c>
      <c r="AA82" s="96" t="str">
        <f t="shared" si="18"/>
        <v/>
      </c>
      <c r="AB82" s="97" t="str">
        <f t="shared" si="19"/>
        <v/>
      </c>
    </row>
    <row r="83" spans="1:28" ht="18" customHeight="1" x14ac:dyDescent="0.35">
      <c r="A83" s="74" t="s">
        <v>60</v>
      </c>
      <c r="B83" s="24"/>
      <c r="C83" s="25"/>
      <c r="D83" s="25"/>
      <c r="E83" s="26"/>
      <c r="F83" s="24"/>
      <c r="G83" s="24"/>
      <c r="H83" s="24"/>
      <c r="I83" s="27"/>
      <c r="J83" s="27"/>
      <c r="K83" s="27"/>
      <c r="L83" s="27"/>
      <c r="M83" s="27"/>
      <c r="N83" s="27"/>
      <c r="O83" s="27"/>
      <c r="P83" s="24"/>
      <c r="Q83" s="75"/>
      <c r="R83" s="2"/>
      <c r="S83" s="95" t="str">
        <f t="shared" si="10"/>
        <v/>
      </c>
      <c r="T83" s="96" t="str">
        <f t="shared" si="11"/>
        <v/>
      </c>
      <c r="U83" s="96" t="str">
        <f t="shared" si="12"/>
        <v/>
      </c>
      <c r="V83" s="96" t="str">
        <f t="shared" si="13"/>
        <v/>
      </c>
      <c r="W83" s="96" t="str">
        <f t="shared" si="14"/>
        <v/>
      </c>
      <c r="X83" s="96" t="str">
        <f t="shared" si="15"/>
        <v/>
      </c>
      <c r="Y83" s="96" t="str">
        <f t="shared" si="16"/>
        <v/>
      </c>
      <c r="Z83" s="96" t="str">
        <f t="shared" si="17"/>
        <v/>
      </c>
      <c r="AA83" s="96" t="str">
        <f t="shared" si="18"/>
        <v/>
      </c>
      <c r="AB83" s="97" t="str">
        <f t="shared" si="19"/>
        <v/>
      </c>
    </row>
    <row r="84" spans="1:28" ht="18" customHeight="1" x14ac:dyDescent="0.35">
      <c r="A84" s="74" t="s">
        <v>61</v>
      </c>
      <c r="B84" s="24"/>
      <c r="C84" s="25"/>
      <c r="D84" s="25"/>
      <c r="E84" s="26"/>
      <c r="F84" s="24"/>
      <c r="G84" s="24"/>
      <c r="H84" s="24"/>
      <c r="I84" s="27"/>
      <c r="J84" s="27"/>
      <c r="K84" s="27"/>
      <c r="L84" s="27"/>
      <c r="M84" s="27"/>
      <c r="N84" s="27"/>
      <c r="O84" s="27"/>
      <c r="P84" s="24"/>
      <c r="Q84" s="75"/>
      <c r="R84" s="2"/>
      <c r="S84" s="95" t="str">
        <f t="shared" si="10"/>
        <v/>
      </c>
      <c r="T84" s="96" t="str">
        <f t="shared" si="11"/>
        <v/>
      </c>
      <c r="U84" s="96" t="str">
        <f t="shared" si="12"/>
        <v/>
      </c>
      <c r="V84" s="96" t="str">
        <f t="shared" si="13"/>
        <v/>
      </c>
      <c r="W84" s="96" t="str">
        <f t="shared" si="14"/>
        <v/>
      </c>
      <c r="X84" s="96" t="str">
        <f t="shared" si="15"/>
        <v/>
      </c>
      <c r="Y84" s="96" t="str">
        <f t="shared" si="16"/>
        <v/>
      </c>
      <c r="Z84" s="96" t="str">
        <f t="shared" si="17"/>
        <v/>
      </c>
      <c r="AA84" s="96" t="str">
        <f t="shared" si="18"/>
        <v/>
      </c>
      <c r="AB84" s="97" t="str">
        <f t="shared" si="19"/>
        <v/>
      </c>
    </row>
    <row r="85" spans="1:28" ht="18" customHeight="1" x14ac:dyDescent="0.35">
      <c r="A85" s="74" t="s">
        <v>62</v>
      </c>
      <c r="B85" s="24"/>
      <c r="C85" s="25"/>
      <c r="D85" s="25"/>
      <c r="E85" s="26"/>
      <c r="F85" s="24"/>
      <c r="G85" s="24"/>
      <c r="H85" s="24"/>
      <c r="I85" s="27"/>
      <c r="J85" s="27"/>
      <c r="K85" s="27"/>
      <c r="L85" s="27"/>
      <c r="M85" s="27"/>
      <c r="N85" s="27"/>
      <c r="O85" s="27"/>
      <c r="P85" s="24"/>
      <c r="Q85" s="75"/>
      <c r="R85" s="2"/>
      <c r="S85" s="95" t="str">
        <f t="shared" si="10"/>
        <v/>
      </c>
      <c r="T85" s="96" t="str">
        <f t="shared" si="11"/>
        <v/>
      </c>
      <c r="U85" s="96" t="str">
        <f t="shared" si="12"/>
        <v/>
      </c>
      <c r="V85" s="96" t="str">
        <f t="shared" si="13"/>
        <v/>
      </c>
      <c r="W85" s="96" t="str">
        <f t="shared" si="14"/>
        <v/>
      </c>
      <c r="X85" s="96" t="str">
        <f t="shared" si="15"/>
        <v/>
      </c>
      <c r="Y85" s="96" t="str">
        <f t="shared" si="16"/>
        <v/>
      </c>
      <c r="Z85" s="96" t="str">
        <f t="shared" si="17"/>
        <v/>
      </c>
      <c r="AA85" s="96" t="str">
        <f t="shared" si="18"/>
        <v/>
      </c>
      <c r="AB85" s="97" t="str">
        <f t="shared" si="19"/>
        <v/>
      </c>
    </row>
    <row r="86" spans="1:28" ht="18" customHeight="1" x14ac:dyDescent="0.35">
      <c r="A86" s="74" t="s">
        <v>63</v>
      </c>
      <c r="B86" s="24"/>
      <c r="C86" s="25"/>
      <c r="D86" s="25"/>
      <c r="E86" s="26"/>
      <c r="F86" s="24"/>
      <c r="G86" s="24"/>
      <c r="H86" s="24"/>
      <c r="I86" s="27"/>
      <c r="J86" s="27"/>
      <c r="K86" s="27"/>
      <c r="L86" s="27"/>
      <c r="M86" s="27"/>
      <c r="N86" s="27"/>
      <c r="O86" s="27"/>
      <c r="P86" s="24"/>
      <c r="Q86" s="75"/>
      <c r="R86" s="2"/>
      <c r="S86" s="95" t="str">
        <f t="shared" si="10"/>
        <v/>
      </c>
      <c r="T86" s="96" t="str">
        <f t="shared" si="11"/>
        <v/>
      </c>
      <c r="U86" s="96" t="str">
        <f t="shared" si="12"/>
        <v/>
      </c>
      <c r="V86" s="96" t="str">
        <f t="shared" si="13"/>
        <v/>
      </c>
      <c r="W86" s="96" t="str">
        <f t="shared" si="14"/>
        <v/>
      </c>
      <c r="X86" s="96" t="str">
        <f t="shared" si="15"/>
        <v/>
      </c>
      <c r="Y86" s="96" t="str">
        <f t="shared" si="16"/>
        <v/>
      </c>
      <c r="Z86" s="96" t="str">
        <f t="shared" si="17"/>
        <v/>
      </c>
      <c r="AA86" s="96" t="str">
        <f t="shared" si="18"/>
        <v/>
      </c>
      <c r="AB86" s="97" t="str">
        <f t="shared" si="19"/>
        <v/>
      </c>
    </row>
    <row r="87" spans="1:28" ht="18" customHeight="1" x14ac:dyDescent="0.35">
      <c r="A87" s="74" t="s">
        <v>64</v>
      </c>
      <c r="B87" s="24"/>
      <c r="C87" s="25"/>
      <c r="D87" s="25"/>
      <c r="E87" s="26"/>
      <c r="F87" s="24"/>
      <c r="G87" s="24"/>
      <c r="H87" s="24"/>
      <c r="I87" s="27"/>
      <c r="J87" s="27"/>
      <c r="K87" s="27"/>
      <c r="L87" s="27"/>
      <c r="M87" s="27"/>
      <c r="N87" s="27"/>
      <c r="O87" s="27"/>
      <c r="P87" s="24"/>
      <c r="Q87" s="75"/>
      <c r="R87" s="2"/>
      <c r="S87" s="95" t="str">
        <f t="shared" si="10"/>
        <v/>
      </c>
      <c r="T87" s="96" t="str">
        <f t="shared" si="11"/>
        <v/>
      </c>
      <c r="U87" s="96" t="str">
        <f t="shared" si="12"/>
        <v/>
      </c>
      <c r="V87" s="96" t="str">
        <f t="shared" si="13"/>
        <v/>
      </c>
      <c r="W87" s="96" t="str">
        <f t="shared" si="14"/>
        <v/>
      </c>
      <c r="X87" s="96" t="str">
        <f t="shared" si="15"/>
        <v/>
      </c>
      <c r="Y87" s="96" t="str">
        <f t="shared" si="16"/>
        <v/>
      </c>
      <c r="Z87" s="96" t="str">
        <f t="shared" si="17"/>
        <v/>
      </c>
      <c r="AA87" s="96" t="str">
        <f t="shared" si="18"/>
        <v/>
      </c>
      <c r="AB87" s="97" t="str">
        <f t="shared" si="19"/>
        <v/>
      </c>
    </row>
    <row r="88" spans="1:28" ht="18" customHeight="1" x14ac:dyDescent="0.35">
      <c r="A88" s="74" t="s">
        <v>65</v>
      </c>
      <c r="B88" s="24"/>
      <c r="C88" s="25"/>
      <c r="D88" s="25"/>
      <c r="E88" s="26"/>
      <c r="F88" s="24"/>
      <c r="G88" s="24"/>
      <c r="H88" s="24"/>
      <c r="I88" s="27"/>
      <c r="J88" s="27"/>
      <c r="K88" s="27"/>
      <c r="L88" s="27"/>
      <c r="M88" s="27"/>
      <c r="N88" s="27"/>
      <c r="O88" s="27"/>
      <c r="P88" s="24"/>
      <c r="Q88" s="75"/>
      <c r="R88" s="2"/>
      <c r="S88" s="95" t="str">
        <f t="shared" si="10"/>
        <v/>
      </c>
      <c r="T88" s="96" t="str">
        <f t="shared" si="11"/>
        <v/>
      </c>
      <c r="U88" s="96" t="str">
        <f t="shared" si="12"/>
        <v/>
      </c>
      <c r="V88" s="96" t="str">
        <f t="shared" si="13"/>
        <v/>
      </c>
      <c r="W88" s="96" t="str">
        <f t="shared" si="14"/>
        <v/>
      </c>
      <c r="X88" s="96" t="str">
        <f t="shared" si="15"/>
        <v/>
      </c>
      <c r="Y88" s="96" t="str">
        <f t="shared" si="16"/>
        <v/>
      </c>
      <c r="Z88" s="96" t="str">
        <f t="shared" si="17"/>
        <v/>
      </c>
      <c r="AA88" s="96" t="str">
        <f t="shared" si="18"/>
        <v/>
      </c>
      <c r="AB88" s="97" t="str">
        <f t="shared" si="19"/>
        <v/>
      </c>
    </row>
    <row r="89" spans="1:28" ht="18" customHeight="1" x14ac:dyDescent="0.35">
      <c r="A89" s="74" t="s">
        <v>66</v>
      </c>
      <c r="B89" s="24"/>
      <c r="C89" s="25"/>
      <c r="D89" s="25"/>
      <c r="E89" s="26"/>
      <c r="F89" s="24"/>
      <c r="G89" s="24"/>
      <c r="H89" s="24"/>
      <c r="I89" s="27"/>
      <c r="J89" s="27"/>
      <c r="K89" s="27"/>
      <c r="L89" s="27"/>
      <c r="M89" s="27"/>
      <c r="N89" s="27"/>
      <c r="O89" s="27"/>
      <c r="P89" s="24"/>
      <c r="Q89" s="75"/>
      <c r="R89" s="2"/>
      <c r="S89" s="95" t="str">
        <f t="shared" si="10"/>
        <v/>
      </c>
      <c r="T89" s="96" t="str">
        <f t="shared" si="11"/>
        <v/>
      </c>
      <c r="U89" s="96" t="str">
        <f t="shared" si="12"/>
        <v/>
      </c>
      <c r="V89" s="96" t="str">
        <f t="shared" si="13"/>
        <v/>
      </c>
      <c r="W89" s="96" t="str">
        <f t="shared" si="14"/>
        <v/>
      </c>
      <c r="X89" s="96" t="str">
        <f t="shared" si="15"/>
        <v/>
      </c>
      <c r="Y89" s="96" t="str">
        <f t="shared" si="16"/>
        <v/>
      </c>
      <c r="Z89" s="96" t="str">
        <f t="shared" si="17"/>
        <v/>
      </c>
      <c r="AA89" s="96" t="str">
        <f t="shared" si="18"/>
        <v/>
      </c>
      <c r="AB89" s="97" t="str">
        <f t="shared" si="19"/>
        <v/>
      </c>
    </row>
    <row r="90" spans="1:28" ht="18" customHeight="1" x14ac:dyDescent="0.35">
      <c r="A90" s="74" t="s">
        <v>67</v>
      </c>
      <c r="B90" s="24"/>
      <c r="C90" s="25"/>
      <c r="D90" s="25"/>
      <c r="E90" s="26"/>
      <c r="F90" s="24"/>
      <c r="G90" s="24"/>
      <c r="H90" s="24"/>
      <c r="I90" s="27"/>
      <c r="J90" s="27"/>
      <c r="K90" s="27"/>
      <c r="L90" s="27"/>
      <c r="M90" s="27"/>
      <c r="N90" s="27"/>
      <c r="O90" s="27"/>
      <c r="P90" s="24"/>
      <c r="Q90" s="75"/>
      <c r="R90" s="2"/>
      <c r="S90" s="95" t="str">
        <f t="shared" si="10"/>
        <v/>
      </c>
      <c r="T90" s="96" t="str">
        <f t="shared" si="11"/>
        <v/>
      </c>
      <c r="U90" s="96" t="str">
        <f t="shared" si="12"/>
        <v/>
      </c>
      <c r="V90" s="96" t="str">
        <f t="shared" si="13"/>
        <v/>
      </c>
      <c r="W90" s="96" t="str">
        <f t="shared" si="14"/>
        <v/>
      </c>
      <c r="X90" s="96" t="str">
        <f t="shared" si="15"/>
        <v/>
      </c>
      <c r="Y90" s="96" t="str">
        <f t="shared" si="16"/>
        <v/>
      </c>
      <c r="Z90" s="96" t="str">
        <f t="shared" si="17"/>
        <v/>
      </c>
      <c r="AA90" s="96" t="str">
        <f t="shared" si="18"/>
        <v/>
      </c>
      <c r="AB90" s="97" t="str">
        <f t="shared" si="19"/>
        <v/>
      </c>
    </row>
    <row r="91" spans="1:28" ht="18" customHeight="1" x14ac:dyDescent="0.35">
      <c r="A91" s="74" t="s">
        <v>68</v>
      </c>
      <c r="B91" s="24"/>
      <c r="C91" s="25"/>
      <c r="D91" s="25"/>
      <c r="E91" s="26"/>
      <c r="F91" s="24"/>
      <c r="G91" s="24"/>
      <c r="H91" s="24"/>
      <c r="I91" s="27"/>
      <c r="J91" s="27"/>
      <c r="K91" s="27"/>
      <c r="L91" s="27"/>
      <c r="M91" s="27"/>
      <c r="N91" s="27"/>
      <c r="O91" s="27"/>
      <c r="P91" s="24"/>
      <c r="Q91" s="75"/>
      <c r="R91" s="2"/>
      <c r="S91" s="95" t="str">
        <f t="shared" si="10"/>
        <v/>
      </c>
      <c r="T91" s="96" t="str">
        <f t="shared" si="11"/>
        <v/>
      </c>
      <c r="U91" s="96" t="str">
        <f t="shared" si="12"/>
        <v/>
      </c>
      <c r="V91" s="96" t="str">
        <f t="shared" si="13"/>
        <v/>
      </c>
      <c r="W91" s="96" t="str">
        <f t="shared" si="14"/>
        <v/>
      </c>
      <c r="X91" s="96" t="str">
        <f t="shared" si="15"/>
        <v/>
      </c>
      <c r="Y91" s="96" t="str">
        <f t="shared" si="16"/>
        <v/>
      </c>
      <c r="Z91" s="96" t="str">
        <f t="shared" si="17"/>
        <v/>
      </c>
      <c r="AA91" s="96" t="str">
        <f t="shared" si="18"/>
        <v/>
      </c>
      <c r="AB91" s="97" t="str">
        <f t="shared" si="19"/>
        <v/>
      </c>
    </row>
    <row r="92" spans="1:28" ht="18" customHeight="1" x14ac:dyDescent="0.35">
      <c r="A92" s="74" t="s">
        <v>69</v>
      </c>
      <c r="B92" s="24"/>
      <c r="C92" s="25"/>
      <c r="D92" s="25"/>
      <c r="E92" s="26"/>
      <c r="F92" s="24"/>
      <c r="G92" s="24"/>
      <c r="H92" s="24"/>
      <c r="I92" s="27"/>
      <c r="J92" s="27"/>
      <c r="K92" s="27"/>
      <c r="L92" s="27"/>
      <c r="M92" s="27"/>
      <c r="N92" s="27"/>
      <c r="O92" s="27"/>
      <c r="P92" s="24"/>
      <c r="Q92" s="75"/>
      <c r="R92" s="2"/>
      <c r="S92" s="95" t="str">
        <f t="shared" si="10"/>
        <v/>
      </c>
      <c r="T92" s="96" t="str">
        <f t="shared" si="11"/>
        <v/>
      </c>
      <c r="U92" s="96" t="str">
        <f t="shared" si="12"/>
        <v/>
      </c>
      <c r="V92" s="96" t="str">
        <f t="shared" si="13"/>
        <v/>
      </c>
      <c r="W92" s="96" t="str">
        <f t="shared" si="14"/>
        <v/>
      </c>
      <c r="X92" s="96" t="str">
        <f t="shared" si="15"/>
        <v/>
      </c>
      <c r="Y92" s="96" t="str">
        <f t="shared" si="16"/>
        <v/>
      </c>
      <c r="Z92" s="96" t="str">
        <f t="shared" si="17"/>
        <v/>
      </c>
      <c r="AA92" s="96" t="str">
        <f t="shared" si="18"/>
        <v/>
      </c>
      <c r="AB92" s="97" t="str">
        <f t="shared" si="19"/>
        <v/>
      </c>
    </row>
    <row r="93" spans="1:28" ht="18" customHeight="1" x14ac:dyDescent="0.35">
      <c r="A93" s="74" t="s">
        <v>70</v>
      </c>
      <c r="B93" s="24"/>
      <c r="C93" s="25"/>
      <c r="D93" s="25"/>
      <c r="E93" s="26"/>
      <c r="F93" s="24"/>
      <c r="G93" s="24"/>
      <c r="H93" s="24"/>
      <c r="I93" s="27"/>
      <c r="J93" s="27"/>
      <c r="K93" s="27"/>
      <c r="L93" s="27"/>
      <c r="M93" s="27"/>
      <c r="N93" s="27"/>
      <c r="O93" s="27"/>
      <c r="P93" s="24"/>
      <c r="Q93" s="75"/>
      <c r="R93" s="2"/>
      <c r="S93" s="95" t="str">
        <f t="shared" ref="S93:S123" si="20">IF(C93*D93*E93/1000000&gt;0,C93*D93*E93/1000000, "")</f>
        <v/>
      </c>
      <c r="T93" s="96" t="str">
        <f t="shared" ref="T93:T123" si="21">IF(S93="","", IF(ISNUMBER(SEARCH("[1]",B93)),$W$6*S93,IF(ISNUMBER(SEARCH("[2]",B93)),$W$8*S93,IF(ISNUMBER(SEARCH("[3]",B93)),$W$10*S93,IF(ISNUMBER(SEARCH("[4]",B93)),$W$12*S93,"")))))</f>
        <v/>
      </c>
      <c r="U93" s="96" t="str">
        <f t="shared" ref="U93:U123" si="22">IF(OR(F93="po dĺžke [jednostranne]",F93="po šírke [jednostranne]"),T93*1,IF(OR(F93="po dĺžke [obojstranne]", F93="po šírke [obojstranne]"),T93*2,""))</f>
        <v/>
      </c>
      <c r="V93" s="96" t="str">
        <f t="shared" ref="V93:V123" si="23">IF(H93="MDFS E1 HNEDÁ [17,5 mm]",S93*$W$21,IF(H93="MDFS E1 HNEDÁ [19,5 mm]",S93*$W$22,IF(H93="MDFS ČIERNA [20,5 mm]",S93*$W$23,IF(H93="MDFS FINSA SIVÁ [20,5 mm]",S93*$W$24,""))))</f>
        <v/>
      </c>
      <c r="W93" s="96" t="str">
        <f t="shared" ref="W93:W123" si="24">IF(I93="1 mm", C93*E93/1000*$W$16, IF(OR(I93="1 NK SKR", I93="1 NK INS"), C93*E93/1000*$W$16+E93*2.5, IF(I93="1 ZP ÚCH", C93*E93/1000*$W$16+E93*5, "")))</f>
        <v/>
      </c>
      <c r="X93" s="96" t="str">
        <f t="shared" ref="X93:X123" si="25">IF(K93="1 mm", C93*E93/1000*$W$16, IF(OR(K93="1 NK SKR", K93="1 NK INS"), C93*E93/1000*$W$16+E93*2.5, IF(K93="1 ZP ÚCH", C93*E93/1000*$W$16+E93*5, "")))</f>
        <v/>
      </c>
      <c r="Y93" s="96" t="str">
        <f t="shared" ref="Y93:Y123" si="26">IF(M93="1 mm", D93*E93/1000*$W$16, IF(OR(M93="1 NK SKR", M93="1 NK INS"), D93*E93/1000*$W$16+E93*2.5, IF(M93="1 ZP ÚCH", D93*E93/1000*$W$16+E93*5, "")))</f>
        <v/>
      </c>
      <c r="Z93" s="96" t="str">
        <f t="shared" ref="Z93:Z123" si="27">IF(O93="1 mm", D93*E93/1000*$W$16, IF(OR(O93="1 NK SKR", O93="1 NK INS"), D93*E93/1000*$W$16+E93*2.5, IF(O93="1 ZP ÚCH", D93*E93/1000*$W$16+E93*5, "")))</f>
        <v/>
      </c>
      <c r="AA93" s="96" t="str">
        <f t="shared" ref="AA93:AA123" si="28">IF(Q93="","", IF(Q93="HLADKÉ PREMIUM","", S93*$W$14))</f>
        <v/>
      </c>
      <c r="AB93" s="97" t="str">
        <f t="shared" ref="AB93:AB123" si="29">IF(SUM(U93:AA93)&gt;0, SUM(U93:AA93), "")</f>
        <v/>
      </c>
    </row>
    <row r="94" spans="1:28" ht="18" customHeight="1" x14ac:dyDescent="0.35">
      <c r="A94" s="74" t="s">
        <v>71</v>
      </c>
      <c r="B94" s="24"/>
      <c r="C94" s="25"/>
      <c r="D94" s="25"/>
      <c r="E94" s="26"/>
      <c r="F94" s="24"/>
      <c r="G94" s="24"/>
      <c r="H94" s="24"/>
      <c r="I94" s="27"/>
      <c r="J94" s="27"/>
      <c r="K94" s="27"/>
      <c r="L94" s="27"/>
      <c r="M94" s="27"/>
      <c r="N94" s="27"/>
      <c r="O94" s="27"/>
      <c r="P94" s="24"/>
      <c r="Q94" s="75"/>
      <c r="R94" s="2"/>
      <c r="S94" s="95" t="str">
        <f t="shared" si="20"/>
        <v/>
      </c>
      <c r="T94" s="96" t="str">
        <f t="shared" si="21"/>
        <v/>
      </c>
      <c r="U94" s="96" t="str">
        <f t="shared" si="22"/>
        <v/>
      </c>
      <c r="V94" s="96" t="str">
        <f t="shared" si="23"/>
        <v/>
      </c>
      <c r="W94" s="96" t="str">
        <f t="shared" si="24"/>
        <v/>
      </c>
      <c r="X94" s="96" t="str">
        <f t="shared" si="25"/>
        <v/>
      </c>
      <c r="Y94" s="96" t="str">
        <f t="shared" si="26"/>
        <v/>
      </c>
      <c r="Z94" s="96" t="str">
        <f t="shared" si="27"/>
        <v/>
      </c>
      <c r="AA94" s="96" t="str">
        <f t="shared" si="28"/>
        <v/>
      </c>
      <c r="AB94" s="97" t="str">
        <f t="shared" si="29"/>
        <v/>
      </c>
    </row>
    <row r="95" spans="1:28" ht="18" customHeight="1" x14ac:dyDescent="0.35">
      <c r="A95" s="74" t="s">
        <v>72</v>
      </c>
      <c r="B95" s="24"/>
      <c r="C95" s="25"/>
      <c r="D95" s="25"/>
      <c r="E95" s="26"/>
      <c r="F95" s="24"/>
      <c r="G95" s="24"/>
      <c r="H95" s="24"/>
      <c r="I95" s="27"/>
      <c r="J95" s="27"/>
      <c r="K95" s="27"/>
      <c r="L95" s="27"/>
      <c r="M95" s="27"/>
      <c r="N95" s="27"/>
      <c r="O95" s="27"/>
      <c r="P95" s="24"/>
      <c r="Q95" s="75"/>
      <c r="R95" s="2"/>
      <c r="S95" s="95" t="str">
        <f t="shared" si="20"/>
        <v/>
      </c>
      <c r="T95" s="96" t="str">
        <f t="shared" si="21"/>
        <v/>
      </c>
      <c r="U95" s="96" t="str">
        <f t="shared" si="22"/>
        <v/>
      </c>
      <c r="V95" s="96" t="str">
        <f t="shared" si="23"/>
        <v/>
      </c>
      <c r="W95" s="96" t="str">
        <f t="shared" si="24"/>
        <v/>
      </c>
      <c r="X95" s="96" t="str">
        <f t="shared" si="25"/>
        <v/>
      </c>
      <c r="Y95" s="96" t="str">
        <f t="shared" si="26"/>
        <v/>
      </c>
      <c r="Z95" s="96" t="str">
        <f t="shared" si="27"/>
        <v/>
      </c>
      <c r="AA95" s="96" t="str">
        <f t="shared" si="28"/>
        <v/>
      </c>
      <c r="AB95" s="97" t="str">
        <f t="shared" si="29"/>
        <v/>
      </c>
    </row>
    <row r="96" spans="1:28" ht="18" customHeight="1" x14ac:dyDescent="0.35">
      <c r="A96" s="74" t="s">
        <v>73</v>
      </c>
      <c r="B96" s="24"/>
      <c r="C96" s="25"/>
      <c r="D96" s="25"/>
      <c r="E96" s="26"/>
      <c r="F96" s="24"/>
      <c r="G96" s="24"/>
      <c r="H96" s="24"/>
      <c r="I96" s="27"/>
      <c r="J96" s="27"/>
      <c r="K96" s="27"/>
      <c r="L96" s="27"/>
      <c r="M96" s="27"/>
      <c r="N96" s="27"/>
      <c r="O96" s="27"/>
      <c r="P96" s="24"/>
      <c r="Q96" s="75"/>
      <c r="R96" s="2"/>
      <c r="S96" s="95" t="str">
        <f t="shared" si="20"/>
        <v/>
      </c>
      <c r="T96" s="96" t="str">
        <f t="shared" si="21"/>
        <v/>
      </c>
      <c r="U96" s="96" t="str">
        <f t="shared" si="22"/>
        <v/>
      </c>
      <c r="V96" s="96" t="str">
        <f t="shared" si="23"/>
        <v/>
      </c>
      <c r="W96" s="96" t="str">
        <f t="shared" si="24"/>
        <v/>
      </c>
      <c r="X96" s="96" t="str">
        <f t="shared" si="25"/>
        <v/>
      </c>
      <c r="Y96" s="96" t="str">
        <f t="shared" si="26"/>
        <v/>
      </c>
      <c r="Z96" s="96" t="str">
        <f t="shared" si="27"/>
        <v/>
      </c>
      <c r="AA96" s="96" t="str">
        <f t="shared" si="28"/>
        <v/>
      </c>
      <c r="AB96" s="97" t="str">
        <f t="shared" si="29"/>
        <v/>
      </c>
    </row>
    <row r="97" spans="1:28" ht="18" customHeight="1" x14ac:dyDescent="0.35">
      <c r="A97" s="74" t="s">
        <v>74</v>
      </c>
      <c r="B97" s="24"/>
      <c r="C97" s="25"/>
      <c r="D97" s="25"/>
      <c r="E97" s="26"/>
      <c r="F97" s="24"/>
      <c r="G97" s="24"/>
      <c r="H97" s="24"/>
      <c r="I97" s="27"/>
      <c r="J97" s="27"/>
      <c r="K97" s="27"/>
      <c r="L97" s="27"/>
      <c r="M97" s="27"/>
      <c r="N97" s="27"/>
      <c r="O97" s="27"/>
      <c r="P97" s="24"/>
      <c r="Q97" s="75"/>
      <c r="R97" s="2"/>
      <c r="S97" s="95" t="str">
        <f t="shared" si="20"/>
        <v/>
      </c>
      <c r="T97" s="96" t="str">
        <f t="shared" si="21"/>
        <v/>
      </c>
      <c r="U97" s="96" t="str">
        <f t="shared" si="22"/>
        <v/>
      </c>
      <c r="V97" s="96" t="str">
        <f t="shared" si="23"/>
        <v/>
      </c>
      <c r="W97" s="96" t="str">
        <f t="shared" si="24"/>
        <v/>
      </c>
      <c r="X97" s="96" t="str">
        <f t="shared" si="25"/>
        <v/>
      </c>
      <c r="Y97" s="96" t="str">
        <f t="shared" si="26"/>
        <v/>
      </c>
      <c r="Z97" s="96" t="str">
        <f t="shared" si="27"/>
        <v/>
      </c>
      <c r="AA97" s="96" t="str">
        <f t="shared" si="28"/>
        <v/>
      </c>
      <c r="AB97" s="97" t="str">
        <f t="shared" si="29"/>
        <v/>
      </c>
    </row>
    <row r="98" spans="1:28" ht="18" customHeight="1" x14ac:dyDescent="0.35">
      <c r="A98" s="74" t="s">
        <v>75</v>
      </c>
      <c r="B98" s="24"/>
      <c r="C98" s="25"/>
      <c r="D98" s="25"/>
      <c r="E98" s="26"/>
      <c r="F98" s="24"/>
      <c r="G98" s="24"/>
      <c r="H98" s="24"/>
      <c r="I98" s="27"/>
      <c r="J98" s="27"/>
      <c r="K98" s="27"/>
      <c r="L98" s="27"/>
      <c r="M98" s="27"/>
      <c r="N98" s="27"/>
      <c r="O98" s="27"/>
      <c r="P98" s="24"/>
      <c r="Q98" s="75"/>
      <c r="R98" s="2"/>
      <c r="S98" s="95" t="str">
        <f t="shared" si="20"/>
        <v/>
      </c>
      <c r="T98" s="96" t="str">
        <f t="shared" si="21"/>
        <v/>
      </c>
      <c r="U98" s="96" t="str">
        <f t="shared" si="22"/>
        <v/>
      </c>
      <c r="V98" s="96" t="str">
        <f t="shared" si="23"/>
        <v/>
      </c>
      <c r="W98" s="96" t="str">
        <f t="shared" si="24"/>
        <v/>
      </c>
      <c r="X98" s="96" t="str">
        <f t="shared" si="25"/>
        <v/>
      </c>
      <c r="Y98" s="96" t="str">
        <f t="shared" si="26"/>
        <v/>
      </c>
      <c r="Z98" s="96" t="str">
        <f t="shared" si="27"/>
        <v/>
      </c>
      <c r="AA98" s="96" t="str">
        <f t="shared" si="28"/>
        <v/>
      </c>
      <c r="AB98" s="97" t="str">
        <f t="shared" si="29"/>
        <v/>
      </c>
    </row>
    <row r="99" spans="1:28" ht="18" customHeight="1" x14ac:dyDescent="0.35">
      <c r="A99" s="74" t="s">
        <v>76</v>
      </c>
      <c r="B99" s="24"/>
      <c r="C99" s="25"/>
      <c r="D99" s="25"/>
      <c r="E99" s="26"/>
      <c r="F99" s="24"/>
      <c r="G99" s="24"/>
      <c r="H99" s="24"/>
      <c r="I99" s="27"/>
      <c r="J99" s="27"/>
      <c r="K99" s="27"/>
      <c r="L99" s="27"/>
      <c r="M99" s="27"/>
      <c r="N99" s="27"/>
      <c r="O99" s="27"/>
      <c r="P99" s="24"/>
      <c r="Q99" s="75"/>
      <c r="R99" s="2"/>
      <c r="S99" s="95" t="str">
        <f t="shared" si="20"/>
        <v/>
      </c>
      <c r="T99" s="96" t="str">
        <f t="shared" si="21"/>
        <v/>
      </c>
      <c r="U99" s="96" t="str">
        <f t="shared" si="22"/>
        <v/>
      </c>
      <c r="V99" s="96" t="str">
        <f t="shared" si="23"/>
        <v/>
      </c>
      <c r="W99" s="96" t="str">
        <f t="shared" si="24"/>
        <v/>
      </c>
      <c r="X99" s="96" t="str">
        <f t="shared" si="25"/>
        <v/>
      </c>
      <c r="Y99" s="96" t="str">
        <f t="shared" si="26"/>
        <v/>
      </c>
      <c r="Z99" s="96" t="str">
        <f t="shared" si="27"/>
        <v/>
      </c>
      <c r="AA99" s="96" t="str">
        <f t="shared" si="28"/>
        <v/>
      </c>
      <c r="AB99" s="97" t="str">
        <f t="shared" si="29"/>
        <v/>
      </c>
    </row>
    <row r="100" spans="1:28" ht="18" customHeight="1" x14ac:dyDescent="0.35">
      <c r="A100" s="74" t="s">
        <v>77</v>
      </c>
      <c r="B100" s="24"/>
      <c r="C100" s="25"/>
      <c r="D100" s="25"/>
      <c r="E100" s="26"/>
      <c r="F100" s="24"/>
      <c r="G100" s="24"/>
      <c r="H100" s="24"/>
      <c r="I100" s="27"/>
      <c r="J100" s="27"/>
      <c r="K100" s="27"/>
      <c r="L100" s="27"/>
      <c r="M100" s="27"/>
      <c r="N100" s="27"/>
      <c r="O100" s="27"/>
      <c r="P100" s="24"/>
      <c r="Q100" s="75"/>
      <c r="R100" s="2"/>
      <c r="S100" s="95" t="str">
        <f t="shared" si="20"/>
        <v/>
      </c>
      <c r="T100" s="96" t="str">
        <f t="shared" si="21"/>
        <v/>
      </c>
      <c r="U100" s="96" t="str">
        <f t="shared" si="22"/>
        <v/>
      </c>
      <c r="V100" s="96" t="str">
        <f t="shared" si="23"/>
        <v/>
      </c>
      <c r="W100" s="96" t="str">
        <f t="shared" si="24"/>
        <v/>
      </c>
      <c r="X100" s="96" t="str">
        <f t="shared" si="25"/>
        <v/>
      </c>
      <c r="Y100" s="96" t="str">
        <f t="shared" si="26"/>
        <v/>
      </c>
      <c r="Z100" s="96" t="str">
        <f t="shared" si="27"/>
        <v/>
      </c>
      <c r="AA100" s="96" t="str">
        <f t="shared" si="28"/>
        <v/>
      </c>
      <c r="AB100" s="97" t="str">
        <f t="shared" si="29"/>
        <v/>
      </c>
    </row>
    <row r="101" spans="1:28" ht="18" customHeight="1" x14ac:dyDescent="0.35">
      <c r="A101" s="74" t="s">
        <v>78</v>
      </c>
      <c r="B101" s="24"/>
      <c r="C101" s="25"/>
      <c r="D101" s="25"/>
      <c r="E101" s="26"/>
      <c r="F101" s="24"/>
      <c r="G101" s="24"/>
      <c r="H101" s="24"/>
      <c r="I101" s="27"/>
      <c r="J101" s="27"/>
      <c r="K101" s="27"/>
      <c r="L101" s="27"/>
      <c r="M101" s="27"/>
      <c r="N101" s="27"/>
      <c r="O101" s="27"/>
      <c r="P101" s="24"/>
      <c r="Q101" s="75"/>
      <c r="R101" s="2"/>
      <c r="S101" s="95" t="str">
        <f t="shared" si="20"/>
        <v/>
      </c>
      <c r="T101" s="96" t="str">
        <f t="shared" si="21"/>
        <v/>
      </c>
      <c r="U101" s="96" t="str">
        <f t="shared" si="22"/>
        <v/>
      </c>
      <c r="V101" s="96" t="str">
        <f t="shared" si="23"/>
        <v/>
      </c>
      <c r="W101" s="96" t="str">
        <f t="shared" si="24"/>
        <v/>
      </c>
      <c r="X101" s="96" t="str">
        <f t="shared" si="25"/>
        <v/>
      </c>
      <c r="Y101" s="96" t="str">
        <f t="shared" si="26"/>
        <v/>
      </c>
      <c r="Z101" s="96" t="str">
        <f t="shared" si="27"/>
        <v/>
      </c>
      <c r="AA101" s="96" t="str">
        <f t="shared" si="28"/>
        <v/>
      </c>
      <c r="AB101" s="97" t="str">
        <f t="shared" si="29"/>
        <v/>
      </c>
    </row>
    <row r="102" spans="1:28" ht="18" customHeight="1" x14ac:dyDescent="0.35">
      <c r="A102" s="74" t="s">
        <v>79</v>
      </c>
      <c r="B102" s="24"/>
      <c r="C102" s="25"/>
      <c r="D102" s="25"/>
      <c r="E102" s="26"/>
      <c r="F102" s="24"/>
      <c r="G102" s="24"/>
      <c r="H102" s="24"/>
      <c r="I102" s="27"/>
      <c r="J102" s="27"/>
      <c r="K102" s="27"/>
      <c r="L102" s="27"/>
      <c r="M102" s="27"/>
      <c r="N102" s="27"/>
      <c r="O102" s="27"/>
      <c r="P102" s="24"/>
      <c r="Q102" s="75"/>
      <c r="R102" s="2"/>
      <c r="S102" s="95" t="str">
        <f t="shared" si="20"/>
        <v/>
      </c>
      <c r="T102" s="96" t="str">
        <f t="shared" si="21"/>
        <v/>
      </c>
      <c r="U102" s="96" t="str">
        <f t="shared" si="22"/>
        <v/>
      </c>
      <c r="V102" s="96" t="str">
        <f t="shared" si="23"/>
        <v/>
      </c>
      <c r="W102" s="96" t="str">
        <f t="shared" si="24"/>
        <v/>
      </c>
      <c r="X102" s="96" t="str">
        <f t="shared" si="25"/>
        <v/>
      </c>
      <c r="Y102" s="96" t="str">
        <f t="shared" si="26"/>
        <v/>
      </c>
      <c r="Z102" s="96" t="str">
        <f t="shared" si="27"/>
        <v/>
      </c>
      <c r="AA102" s="96" t="str">
        <f t="shared" si="28"/>
        <v/>
      </c>
      <c r="AB102" s="97" t="str">
        <f t="shared" si="29"/>
        <v/>
      </c>
    </row>
    <row r="103" spans="1:28" ht="18" customHeight="1" x14ac:dyDescent="0.35">
      <c r="A103" s="74" t="s">
        <v>80</v>
      </c>
      <c r="B103" s="24"/>
      <c r="C103" s="25"/>
      <c r="D103" s="25"/>
      <c r="E103" s="26"/>
      <c r="F103" s="24"/>
      <c r="G103" s="24"/>
      <c r="H103" s="24"/>
      <c r="I103" s="27"/>
      <c r="J103" s="27"/>
      <c r="K103" s="27"/>
      <c r="L103" s="27"/>
      <c r="M103" s="27"/>
      <c r="N103" s="27"/>
      <c r="O103" s="27"/>
      <c r="P103" s="24"/>
      <c r="Q103" s="75"/>
      <c r="R103" s="2"/>
      <c r="S103" s="95" t="str">
        <f t="shared" si="20"/>
        <v/>
      </c>
      <c r="T103" s="96" t="str">
        <f t="shared" si="21"/>
        <v/>
      </c>
      <c r="U103" s="96" t="str">
        <f t="shared" si="22"/>
        <v/>
      </c>
      <c r="V103" s="96" t="str">
        <f t="shared" si="23"/>
        <v/>
      </c>
      <c r="W103" s="96" t="str">
        <f t="shared" si="24"/>
        <v/>
      </c>
      <c r="X103" s="96" t="str">
        <f t="shared" si="25"/>
        <v/>
      </c>
      <c r="Y103" s="96" t="str">
        <f t="shared" si="26"/>
        <v/>
      </c>
      <c r="Z103" s="96" t="str">
        <f t="shared" si="27"/>
        <v/>
      </c>
      <c r="AA103" s="96" t="str">
        <f t="shared" si="28"/>
        <v/>
      </c>
      <c r="AB103" s="97" t="str">
        <f t="shared" si="29"/>
        <v/>
      </c>
    </row>
    <row r="104" spans="1:28" ht="18" customHeight="1" x14ac:dyDescent="0.35">
      <c r="A104" s="74" t="s">
        <v>81</v>
      </c>
      <c r="B104" s="24"/>
      <c r="C104" s="25"/>
      <c r="D104" s="25"/>
      <c r="E104" s="26"/>
      <c r="F104" s="24"/>
      <c r="G104" s="24"/>
      <c r="H104" s="24"/>
      <c r="I104" s="27"/>
      <c r="J104" s="27"/>
      <c r="K104" s="27"/>
      <c r="L104" s="27"/>
      <c r="M104" s="27"/>
      <c r="N104" s="27"/>
      <c r="O104" s="27"/>
      <c r="P104" s="24"/>
      <c r="Q104" s="75"/>
      <c r="R104" s="2"/>
      <c r="S104" s="95" t="str">
        <f t="shared" si="20"/>
        <v/>
      </c>
      <c r="T104" s="96" t="str">
        <f t="shared" si="21"/>
        <v/>
      </c>
      <c r="U104" s="96" t="str">
        <f t="shared" si="22"/>
        <v/>
      </c>
      <c r="V104" s="96" t="str">
        <f t="shared" si="23"/>
        <v/>
      </c>
      <c r="W104" s="96" t="str">
        <f t="shared" si="24"/>
        <v/>
      </c>
      <c r="X104" s="96" t="str">
        <f t="shared" si="25"/>
        <v/>
      </c>
      <c r="Y104" s="96" t="str">
        <f t="shared" si="26"/>
        <v/>
      </c>
      <c r="Z104" s="96" t="str">
        <f t="shared" si="27"/>
        <v/>
      </c>
      <c r="AA104" s="96" t="str">
        <f t="shared" si="28"/>
        <v/>
      </c>
      <c r="AB104" s="97" t="str">
        <f t="shared" si="29"/>
        <v/>
      </c>
    </row>
    <row r="105" spans="1:28" ht="18" customHeight="1" x14ac:dyDescent="0.35">
      <c r="A105" s="74" t="s">
        <v>82</v>
      </c>
      <c r="B105" s="24"/>
      <c r="C105" s="25"/>
      <c r="D105" s="25"/>
      <c r="E105" s="26"/>
      <c r="F105" s="24"/>
      <c r="G105" s="24"/>
      <c r="H105" s="24"/>
      <c r="I105" s="27"/>
      <c r="J105" s="27"/>
      <c r="K105" s="27"/>
      <c r="L105" s="27"/>
      <c r="M105" s="27"/>
      <c r="N105" s="27"/>
      <c r="O105" s="27"/>
      <c r="P105" s="24"/>
      <c r="Q105" s="75"/>
      <c r="R105" s="2"/>
      <c r="S105" s="95" t="str">
        <f t="shared" si="20"/>
        <v/>
      </c>
      <c r="T105" s="96" t="str">
        <f t="shared" si="21"/>
        <v/>
      </c>
      <c r="U105" s="96" t="str">
        <f t="shared" si="22"/>
        <v/>
      </c>
      <c r="V105" s="96" t="str">
        <f t="shared" si="23"/>
        <v/>
      </c>
      <c r="W105" s="96" t="str">
        <f t="shared" si="24"/>
        <v/>
      </c>
      <c r="X105" s="96" t="str">
        <f t="shared" si="25"/>
        <v/>
      </c>
      <c r="Y105" s="96" t="str">
        <f t="shared" si="26"/>
        <v/>
      </c>
      <c r="Z105" s="96" t="str">
        <f t="shared" si="27"/>
        <v/>
      </c>
      <c r="AA105" s="96" t="str">
        <f t="shared" si="28"/>
        <v/>
      </c>
      <c r="AB105" s="97" t="str">
        <f t="shared" si="29"/>
        <v/>
      </c>
    </row>
    <row r="106" spans="1:28" ht="18" customHeight="1" x14ac:dyDescent="0.35">
      <c r="A106" s="74" t="s">
        <v>83</v>
      </c>
      <c r="B106" s="24"/>
      <c r="C106" s="25"/>
      <c r="D106" s="25"/>
      <c r="E106" s="26"/>
      <c r="F106" s="24"/>
      <c r="G106" s="24"/>
      <c r="H106" s="24"/>
      <c r="I106" s="27"/>
      <c r="J106" s="27"/>
      <c r="K106" s="27"/>
      <c r="L106" s="27"/>
      <c r="M106" s="27"/>
      <c r="N106" s="27"/>
      <c r="O106" s="27"/>
      <c r="P106" s="24"/>
      <c r="Q106" s="75"/>
      <c r="R106" s="2"/>
      <c r="S106" s="95" t="str">
        <f t="shared" si="20"/>
        <v/>
      </c>
      <c r="T106" s="96" t="str">
        <f t="shared" si="21"/>
        <v/>
      </c>
      <c r="U106" s="96" t="str">
        <f t="shared" si="22"/>
        <v/>
      </c>
      <c r="V106" s="96" t="str">
        <f t="shared" si="23"/>
        <v/>
      </c>
      <c r="W106" s="96" t="str">
        <f t="shared" si="24"/>
        <v/>
      </c>
      <c r="X106" s="96" t="str">
        <f t="shared" si="25"/>
        <v/>
      </c>
      <c r="Y106" s="96" t="str">
        <f t="shared" si="26"/>
        <v/>
      </c>
      <c r="Z106" s="96" t="str">
        <f t="shared" si="27"/>
        <v/>
      </c>
      <c r="AA106" s="96" t="str">
        <f t="shared" si="28"/>
        <v/>
      </c>
      <c r="AB106" s="97" t="str">
        <f t="shared" si="29"/>
        <v/>
      </c>
    </row>
    <row r="107" spans="1:28" ht="18" customHeight="1" x14ac:dyDescent="0.35">
      <c r="A107" s="74" t="s">
        <v>84</v>
      </c>
      <c r="B107" s="24"/>
      <c r="C107" s="25"/>
      <c r="D107" s="25"/>
      <c r="E107" s="26"/>
      <c r="F107" s="24"/>
      <c r="G107" s="24"/>
      <c r="H107" s="24"/>
      <c r="I107" s="27"/>
      <c r="J107" s="27"/>
      <c r="K107" s="27"/>
      <c r="L107" s="27"/>
      <c r="M107" s="27"/>
      <c r="N107" s="27"/>
      <c r="O107" s="27"/>
      <c r="P107" s="24"/>
      <c r="Q107" s="75"/>
      <c r="R107" s="2"/>
      <c r="S107" s="95" t="str">
        <f t="shared" si="20"/>
        <v/>
      </c>
      <c r="T107" s="96" t="str">
        <f t="shared" si="21"/>
        <v/>
      </c>
      <c r="U107" s="96" t="str">
        <f t="shared" si="22"/>
        <v/>
      </c>
      <c r="V107" s="96" t="str">
        <f t="shared" si="23"/>
        <v/>
      </c>
      <c r="W107" s="96" t="str">
        <f t="shared" si="24"/>
        <v/>
      </c>
      <c r="X107" s="96" t="str">
        <f t="shared" si="25"/>
        <v/>
      </c>
      <c r="Y107" s="96" t="str">
        <f t="shared" si="26"/>
        <v/>
      </c>
      <c r="Z107" s="96" t="str">
        <f t="shared" si="27"/>
        <v/>
      </c>
      <c r="AA107" s="96" t="str">
        <f t="shared" si="28"/>
        <v/>
      </c>
      <c r="AB107" s="97" t="str">
        <f t="shared" si="29"/>
        <v/>
      </c>
    </row>
    <row r="108" spans="1:28" ht="18" customHeight="1" x14ac:dyDescent="0.35">
      <c r="A108" s="74" t="s">
        <v>85</v>
      </c>
      <c r="B108" s="24"/>
      <c r="C108" s="25"/>
      <c r="D108" s="25"/>
      <c r="E108" s="26"/>
      <c r="F108" s="24"/>
      <c r="G108" s="24"/>
      <c r="H108" s="24"/>
      <c r="I108" s="27"/>
      <c r="J108" s="27"/>
      <c r="K108" s="27"/>
      <c r="L108" s="27"/>
      <c r="M108" s="27"/>
      <c r="N108" s="27"/>
      <c r="O108" s="27"/>
      <c r="P108" s="24"/>
      <c r="Q108" s="75"/>
      <c r="R108" s="2"/>
      <c r="S108" s="95" t="str">
        <f t="shared" si="20"/>
        <v/>
      </c>
      <c r="T108" s="96" t="str">
        <f t="shared" si="21"/>
        <v/>
      </c>
      <c r="U108" s="96" t="str">
        <f t="shared" si="22"/>
        <v/>
      </c>
      <c r="V108" s="96" t="str">
        <f t="shared" si="23"/>
        <v/>
      </c>
      <c r="W108" s="96" t="str">
        <f t="shared" si="24"/>
        <v/>
      </c>
      <c r="X108" s="96" t="str">
        <f t="shared" si="25"/>
        <v/>
      </c>
      <c r="Y108" s="96" t="str">
        <f t="shared" si="26"/>
        <v/>
      </c>
      <c r="Z108" s="96" t="str">
        <f t="shared" si="27"/>
        <v/>
      </c>
      <c r="AA108" s="96" t="str">
        <f t="shared" si="28"/>
        <v/>
      </c>
      <c r="AB108" s="97" t="str">
        <f t="shared" si="29"/>
        <v/>
      </c>
    </row>
    <row r="109" spans="1:28" ht="18" customHeight="1" x14ac:dyDescent="0.35">
      <c r="A109" s="74" t="s">
        <v>86</v>
      </c>
      <c r="B109" s="24"/>
      <c r="C109" s="25"/>
      <c r="D109" s="25"/>
      <c r="E109" s="26"/>
      <c r="F109" s="24"/>
      <c r="G109" s="24"/>
      <c r="H109" s="24"/>
      <c r="I109" s="27"/>
      <c r="J109" s="27"/>
      <c r="K109" s="27"/>
      <c r="L109" s="27"/>
      <c r="M109" s="27"/>
      <c r="N109" s="27"/>
      <c r="O109" s="27"/>
      <c r="P109" s="24"/>
      <c r="Q109" s="75"/>
      <c r="R109" s="2"/>
      <c r="S109" s="95" t="str">
        <f t="shared" si="20"/>
        <v/>
      </c>
      <c r="T109" s="96" t="str">
        <f t="shared" si="21"/>
        <v/>
      </c>
      <c r="U109" s="96" t="str">
        <f t="shared" si="22"/>
        <v/>
      </c>
      <c r="V109" s="96" t="str">
        <f t="shared" si="23"/>
        <v/>
      </c>
      <c r="W109" s="96" t="str">
        <f t="shared" si="24"/>
        <v/>
      </c>
      <c r="X109" s="96" t="str">
        <f t="shared" si="25"/>
        <v/>
      </c>
      <c r="Y109" s="96" t="str">
        <f t="shared" si="26"/>
        <v/>
      </c>
      <c r="Z109" s="96" t="str">
        <f t="shared" si="27"/>
        <v/>
      </c>
      <c r="AA109" s="96" t="str">
        <f t="shared" si="28"/>
        <v/>
      </c>
      <c r="AB109" s="97" t="str">
        <f t="shared" si="29"/>
        <v/>
      </c>
    </row>
    <row r="110" spans="1:28" ht="18" customHeight="1" x14ac:dyDescent="0.35">
      <c r="A110" s="74" t="s">
        <v>87</v>
      </c>
      <c r="B110" s="24"/>
      <c r="C110" s="25"/>
      <c r="D110" s="25"/>
      <c r="E110" s="26"/>
      <c r="F110" s="24"/>
      <c r="G110" s="24"/>
      <c r="H110" s="24"/>
      <c r="I110" s="27"/>
      <c r="J110" s="27"/>
      <c r="K110" s="27"/>
      <c r="L110" s="27"/>
      <c r="M110" s="27"/>
      <c r="N110" s="27"/>
      <c r="O110" s="27"/>
      <c r="P110" s="24"/>
      <c r="Q110" s="75"/>
      <c r="R110" s="2"/>
      <c r="S110" s="95" t="str">
        <f t="shared" si="20"/>
        <v/>
      </c>
      <c r="T110" s="96" t="str">
        <f t="shared" si="21"/>
        <v/>
      </c>
      <c r="U110" s="96" t="str">
        <f t="shared" si="22"/>
        <v/>
      </c>
      <c r="V110" s="96" t="str">
        <f t="shared" si="23"/>
        <v/>
      </c>
      <c r="W110" s="96" t="str">
        <f t="shared" si="24"/>
        <v/>
      </c>
      <c r="X110" s="96" t="str">
        <f t="shared" si="25"/>
        <v/>
      </c>
      <c r="Y110" s="96" t="str">
        <f t="shared" si="26"/>
        <v/>
      </c>
      <c r="Z110" s="96" t="str">
        <f t="shared" si="27"/>
        <v/>
      </c>
      <c r="AA110" s="96" t="str">
        <f t="shared" si="28"/>
        <v/>
      </c>
      <c r="AB110" s="97" t="str">
        <f t="shared" si="29"/>
        <v/>
      </c>
    </row>
    <row r="111" spans="1:28" ht="18" customHeight="1" x14ac:dyDescent="0.35">
      <c r="A111" s="74" t="s">
        <v>88</v>
      </c>
      <c r="B111" s="24"/>
      <c r="C111" s="25"/>
      <c r="D111" s="25"/>
      <c r="E111" s="26"/>
      <c r="F111" s="24"/>
      <c r="G111" s="24"/>
      <c r="H111" s="24"/>
      <c r="I111" s="27"/>
      <c r="J111" s="27"/>
      <c r="K111" s="27"/>
      <c r="L111" s="27"/>
      <c r="M111" s="27"/>
      <c r="N111" s="27"/>
      <c r="O111" s="27"/>
      <c r="P111" s="24"/>
      <c r="Q111" s="75"/>
      <c r="R111" s="2"/>
      <c r="S111" s="95" t="str">
        <f t="shared" si="20"/>
        <v/>
      </c>
      <c r="T111" s="96" t="str">
        <f t="shared" si="21"/>
        <v/>
      </c>
      <c r="U111" s="96" t="str">
        <f t="shared" si="22"/>
        <v/>
      </c>
      <c r="V111" s="96" t="str">
        <f t="shared" si="23"/>
        <v/>
      </c>
      <c r="W111" s="96" t="str">
        <f t="shared" si="24"/>
        <v/>
      </c>
      <c r="X111" s="96" t="str">
        <f t="shared" si="25"/>
        <v/>
      </c>
      <c r="Y111" s="96" t="str">
        <f t="shared" si="26"/>
        <v/>
      </c>
      <c r="Z111" s="96" t="str">
        <f t="shared" si="27"/>
        <v/>
      </c>
      <c r="AA111" s="96" t="str">
        <f t="shared" si="28"/>
        <v/>
      </c>
      <c r="AB111" s="97" t="str">
        <f t="shared" si="29"/>
        <v/>
      </c>
    </row>
    <row r="112" spans="1:28" ht="18" customHeight="1" x14ac:dyDescent="0.35">
      <c r="A112" s="74" t="s">
        <v>89</v>
      </c>
      <c r="B112" s="24"/>
      <c r="C112" s="25"/>
      <c r="D112" s="25"/>
      <c r="E112" s="26"/>
      <c r="F112" s="24"/>
      <c r="G112" s="24"/>
      <c r="H112" s="24"/>
      <c r="I112" s="27"/>
      <c r="J112" s="27"/>
      <c r="K112" s="27"/>
      <c r="L112" s="27"/>
      <c r="M112" s="27"/>
      <c r="N112" s="27"/>
      <c r="O112" s="27"/>
      <c r="P112" s="24"/>
      <c r="Q112" s="75"/>
      <c r="R112" s="2"/>
      <c r="S112" s="95" t="str">
        <f t="shared" si="20"/>
        <v/>
      </c>
      <c r="T112" s="96" t="str">
        <f t="shared" si="21"/>
        <v/>
      </c>
      <c r="U112" s="96" t="str">
        <f t="shared" si="22"/>
        <v/>
      </c>
      <c r="V112" s="96" t="str">
        <f t="shared" si="23"/>
        <v/>
      </c>
      <c r="W112" s="96" t="str">
        <f t="shared" si="24"/>
        <v/>
      </c>
      <c r="X112" s="96" t="str">
        <f t="shared" si="25"/>
        <v/>
      </c>
      <c r="Y112" s="96" t="str">
        <f t="shared" si="26"/>
        <v/>
      </c>
      <c r="Z112" s="96" t="str">
        <f t="shared" si="27"/>
        <v/>
      </c>
      <c r="AA112" s="96" t="str">
        <f t="shared" si="28"/>
        <v/>
      </c>
      <c r="AB112" s="97" t="str">
        <f t="shared" si="29"/>
        <v/>
      </c>
    </row>
    <row r="113" spans="1:28" ht="18" customHeight="1" x14ac:dyDescent="0.35">
      <c r="A113" s="74" t="s">
        <v>90</v>
      </c>
      <c r="B113" s="24"/>
      <c r="C113" s="25"/>
      <c r="D113" s="25"/>
      <c r="E113" s="26"/>
      <c r="F113" s="24"/>
      <c r="G113" s="24"/>
      <c r="H113" s="24"/>
      <c r="I113" s="27"/>
      <c r="J113" s="27"/>
      <c r="K113" s="27"/>
      <c r="L113" s="27"/>
      <c r="M113" s="27"/>
      <c r="N113" s="27"/>
      <c r="O113" s="27"/>
      <c r="P113" s="24"/>
      <c r="Q113" s="75"/>
      <c r="R113" s="2"/>
      <c r="S113" s="95" t="str">
        <f t="shared" si="20"/>
        <v/>
      </c>
      <c r="T113" s="96" t="str">
        <f t="shared" si="21"/>
        <v/>
      </c>
      <c r="U113" s="96" t="str">
        <f t="shared" si="22"/>
        <v/>
      </c>
      <c r="V113" s="96" t="str">
        <f t="shared" si="23"/>
        <v/>
      </c>
      <c r="W113" s="96" t="str">
        <f t="shared" si="24"/>
        <v/>
      </c>
      <c r="X113" s="96" t="str">
        <f t="shared" si="25"/>
        <v/>
      </c>
      <c r="Y113" s="96" t="str">
        <f t="shared" si="26"/>
        <v/>
      </c>
      <c r="Z113" s="96" t="str">
        <f t="shared" si="27"/>
        <v/>
      </c>
      <c r="AA113" s="96" t="str">
        <f t="shared" si="28"/>
        <v/>
      </c>
      <c r="AB113" s="97" t="str">
        <f t="shared" si="29"/>
        <v/>
      </c>
    </row>
    <row r="114" spans="1:28" ht="18" customHeight="1" x14ac:dyDescent="0.35">
      <c r="A114" s="74" t="s">
        <v>91</v>
      </c>
      <c r="B114" s="24"/>
      <c r="C114" s="25"/>
      <c r="D114" s="25"/>
      <c r="E114" s="26"/>
      <c r="F114" s="24"/>
      <c r="G114" s="24"/>
      <c r="H114" s="24"/>
      <c r="I114" s="27"/>
      <c r="J114" s="27"/>
      <c r="K114" s="27"/>
      <c r="L114" s="27"/>
      <c r="M114" s="27"/>
      <c r="N114" s="27"/>
      <c r="O114" s="27"/>
      <c r="P114" s="24"/>
      <c r="Q114" s="75"/>
      <c r="R114" s="2"/>
      <c r="S114" s="95" t="str">
        <f t="shared" si="20"/>
        <v/>
      </c>
      <c r="T114" s="96" t="str">
        <f t="shared" si="21"/>
        <v/>
      </c>
      <c r="U114" s="96" t="str">
        <f t="shared" si="22"/>
        <v/>
      </c>
      <c r="V114" s="96" t="str">
        <f t="shared" si="23"/>
        <v/>
      </c>
      <c r="W114" s="96" t="str">
        <f t="shared" si="24"/>
        <v/>
      </c>
      <c r="X114" s="96" t="str">
        <f t="shared" si="25"/>
        <v/>
      </c>
      <c r="Y114" s="96" t="str">
        <f t="shared" si="26"/>
        <v/>
      </c>
      <c r="Z114" s="96" t="str">
        <f t="shared" si="27"/>
        <v/>
      </c>
      <c r="AA114" s="96" t="str">
        <f t="shared" si="28"/>
        <v/>
      </c>
      <c r="AB114" s="97" t="str">
        <f t="shared" si="29"/>
        <v/>
      </c>
    </row>
    <row r="115" spans="1:28" ht="18" customHeight="1" x14ac:dyDescent="0.35">
      <c r="A115" s="74" t="s">
        <v>92</v>
      </c>
      <c r="B115" s="24"/>
      <c r="C115" s="25"/>
      <c r="D115" s="25"/>
      <c r="E115" s="26"/>
      <c r="F115" s="24"/>
      <c r="G115" s="24"/>
      <c r="H115" s="24"/>
      <c r="I115" s="27"/>
      <c r="J115" s="27"/>
      <c r="K115" s="27"/>
      <c r="L115" s="27"/>
      <c r="M115" s="27"/>
      <c r="N115" s="27"/>
      <c r="O115" s="27"/>
      <c r="P115" s="24"/>
      <c r="Q115" s="75"/>
      <c r="R115" s="2"/>
      <c r="S115" s="95" t="str">
        <f t="shared" si="20"/>
        <v/>
      </c>
      <c r="T115" s="96" t="str">
        <f t="shared" si="21"/>
        <v/>
      </c>
      <c r="U115" s="96" t="str">
        <f t="shared" si="22"/>
        <v/>
      </c>
      <c r="V115" s="96" t="str">
        <f t="shared" si="23"/>
        <v/>
      </c>
      <c r="W115" s="96" t="str">
        <f t="shared" si="24"/>
        <v/>
      </c>
      <c r="X115" s="96" t="str">
        <f t="shared" si="25"/>
        <v/>
      </c>
      <c r="Y115" s="96" t="str">
        <f t="shared" si="26"/>
        <v/>
      </c>
      <c r="Z115" s="96" t="str">
        <f t="shared" si="27"/>
        <v/>
      </c>
      <c r="AA115" s="96" t="str">
        <f t="shared" si="28"/>
        <v/>
      </c>
      <c r="AB115" s="97" t="str">
        <f t="shared" si="29"/>
        <v/>
      </c>
    </row>
    <row r="116" spans="1:28" ht="18" customHeight="1" x14ac:dyDescent="0.35">
      <c r="A116" s="74" t="s">
        <v>93</v>
      </c>
      <c r="B116" s="24"/>
      <c r="C116" s="25"/>
      <c r="D116" s="25"/>
      <c r="E116" s="26"/>
      <c r="F116" s="24"/>
      <c r="G116" s="24"/>
      <c r="H116" s="24"/>
      <c r="I116" s="27"/>
      <c r="J116" s="27"/>
      <c r="K116" s="27"/>
      <c r="L116" s="27"/>
      <c r="M116" s="27"/>
      <c r="N116" s="27"/>
      <c r="O116" s="27"/>
      <c r="P116" s="24"/>
      <c r="Q116" s="75"/>
      <c r="R116" s="2"/>
      <c r="S116" s="95" t="str">
        <f t="shared" si="20"/>
        <v/>
      </c>
      <c r="T116" s="96" t="str">
        <f t="shared" si="21"/>
        <v/>
      </c>
      <c r="U116" s="96" t="str">
        <f t="shared" si="22"/>
        <v/>
      </c>
      <c r="V116" s="96" t="str">
        <f t="shared" si="23"/>
        <v/>
      </c>
      <c r="W116" s="96" t="str">
        <f t="shared" si="24"/>
        <v/>
      </c>
      <c r="X116" s="96" t="str">
        <f t="shared" si="25"/>
        <v/>
      </c>
      <c r="Y116" s="96" t="str">
        <f t="shared" si="26"/>
        <v/>
      </c>
      <c r="Z116" s="96" t="str">
        <f t="shared" si="27"/>
        <v/>
      </c>
      <c r="AA116" s="96" t="str">
        <f t="shared" si="28"/>
        <v/>
      </c>
      <c r="AB116" s="97" t="str">
        <f t="shared" si="29"/>
        <v/>
      </c>
    </row>
    <row r="117" spans="1:28" ht="18" customHeight="1" x14ac:dyDescent="0.35">
      <c r="A117" s="74" t="s">
        <v>94</v>
      </c>
      <c r="B117" s="24"/>
      <c r="C117" s="25"/>
      <c r="D117" s="25"/>
      <c r="E117" s="26"/>
      <c r="F117" s="24"/>
      <c r="G117" s="24"/>
      <c r="H117" s="24"/>
      <c r="I117" s="27"/>
      <c r="J117" s="27"/>
      <c r="K117" s="27"/>
      <c r="L117" s="27"/>
      <c r="M117" s="27"/>
      <c r="N117" s="27"/>
      <c r="O117" s="27"/>
      <c r="P117" s="24"/>
      <c r="Q117" s="75"/>
      <c r="R117" s="2"/>
      <c r="S117" s="95" t="str">
        <f t="shared" si="20"/>
        <v/>
      </c>
      <c r="T117" s="96" t="str">
        <f t="shared" si="21"/>
        <v/>
      </c>
      <c r="U117" s="96" t="str">
        <f t="shared" si="22"/>
        <v/>
      </c>
      <c r="V117" s="96" t="str">
        <f t="shared" si="23"/>
        <v/>
      </c>
      <c r="W117" s="96" t="str">
        <f t="shared" si="24"/>
        <v/>
      </c>
      <c r="X117" s="96" t="str">
        <f t="shared" si="25"/>
        <v/>
      </c>
      <c r="Y117" s="96" t="str">
        <f t="shared" si="26"/>
        <v/>
      </c>
      <c r="Z117" s="96" t="str">
        <f t="shared" si="27"/>
        <v/>
      </c>
      <c r="AA117" s="96" t="str">
        <f t="shared" si="28"/>
        <v/>
      </c>
      <c r="AB117" s="97" t="str">
        <f t="shared" si="29"/>
        <v/>
      </c>
    </row>
    <row r="118" spans="1:28" ht="18" customHeight="1" x14ac:dyDescent="0.35">
      <c r="A118" s="74" t="s">
        <v>95</v>
      </c>
      <c r="B118" s="24"/>
      <c r="C118" s="25"/>
      <c r="D118" s="25"/>
      <c r="E118" s="26"/>
      <c r="F118" s="24"/>
      <c r="G118" s="24"/>
      <c r="H118" s="24"/>
      <c r="I118" s="27"/>
      <c r="J118" s="27"/>
      <c r="K118" s="27"/>
      <c r="L118" s="27"/>
      <c r="M118" s="27"/>
      <c r="N118" s="27"/>
      <c r="O118" s="27"/>
      <c r="P118" s="24"/>
      <c r="Q118" s="75"/>
      <c r="R118" s="2"/>
      <c r="S118" s="95" t="str">
        <f t="shared" si="20"/>
        <v/>
      </c>
      <c r="T118" s="96" t="str">
        <f t="shared" si="21"/>
        <v/>
      </c>
      <c r="U118" s="96" t="str">
        <f t="shared" si="22"/>
        <v/>
      </c>
      <c r="V118" s="96" t="str">
        <f t="shared" si="23"/>
        <v/>
      </c>
      <c r="W118" s="96" t="str">
        <f t="shared" si="24"/>
        <v/>
      </c>
      <c r="X118" s="96" t="str">
        <f t="shared" si="25"/>
        <v/>
      </c>
      <c r="Y118" s="96" t="str">
        <f t="shared" si="26"/>
        <v/>
      </c>
      <c r="Z118" s="96" t="str">
        <f t="shared" si="27"/>
        <v/>
      </c>
      <c r="AA118" s="96" t="str">
        <f t="shared" si="28"/>
        <v/>
      </c>
      <c r="AB118" s="97" t="str">
        <f t="shared" si="29"/>
        <v/>
      </c>
    </row>
    <row r="119" spans="1:28" ht="18" customHeight="1" x14ac:dyDescent="0.35">
      <c r="A119" s="74" t="s">
        <v>96</v>
      </c>
      <c r="B119" s="24"/>
      <c r="C119" s="25"/>
      <c r="D119" s="25"/>
      <c r="E119" s="26"/>
      <c r="F119" s="24"/>
      <c r="G119" s="24"/>
      <c r="H119" s="24"/>
      <c r="I119" s="27"/>
      <c r="J119" s="27"/>
      <c r="K119" s="27"/>
      <c r="L119" s="27"/>
      <c r="M119" s="27"/>
      <c r="N119" s="27"/>
      <c r="O119" s="27"/>
      <c r="P119" s="24"/>
      <c r="Q119" s="75"/>
      <c r="R119" s="2"/>
      <c r="S119" s="95" t="str">
        <f t="shared" si="20"/>
        <v/>
      </c>
      <c r="T119" s="96" t="str">
        <f t="shared" si="21"/>
        <v/>
      </c>
      <c r="U119" s="96" t="str">
        <f t="shared" si="22"/>
        <v/>
      </c>
      <c r="V119" s="96" t="str">
        <f t="shared" si="23"/>
        <v/>
      </c>
      <c r="W119" s="96" t="str">
        <f t="shared" si="24"/>
        <v/>
      </c>
      <c r="X119" s="96" t="str">
        <f t="shared" si="25"/>
        <v/>
      </c>
      <c r="Y119" s="96" t="str">
        <f t="shared" si="26"/>
        <v/>
      </c>
      <c r="Z119" s="96" t="str">
        <f t="shared" si="27"/>
        <v/>
      </c>
      <c r="AA119" s="96" t="str">
        <f t="shared" si="28"/>
        <v/>
      </c>
      <c r="AB119" s="97" t="str">
        <f t="shared" si="29"/>
        <v/>
      </c>
    </row>
    <row r="120" spans="1:28" ht="18" customHeight="1" x14ac:dyDescent="0.35">
      <c r="A120" s="74" t="s">
        <v>97</v>
      </c>
      <c r="B120" s="24"/>
      <c r="C120" s="25"/>
      <c r="D120" s="25"/>
      <c r="E120" s="26"/>
      <c r="F120" s="24"/>
      <c r="G120" s="24"/>
      <c r="H120" s="24"/>
      <c r="I120" s="27"/>
      <c r="J120" s="27"/>
      <c r="K120" s="27"/>
      <c r="L120" s="27"/>
      <c r="M120" s="27"/>
      <c r="N120" s="27"/>
      <c r="O120" s="27"/>
      <c r="P120" s="24"/>
      <c r="Q120" s="75"/>
      <c r="R120" s="2"/>
      <c r="S120" s="95" t="str">
        <f t="shared" si="20"/>
        <v/>
      </c>
      <c r="T120" s="96" t="str">
        <f t="shared" si="21"/>
        <v/>
      </c>
      <c r="U120" s="96" t="str">
        <f t="shared" si="22"/>
        <v/>
      </c>
      <c r="V120" s="96" t="str">
        <f t="shared" si="23"/>
        <v/>
      </c>
      <c r="W120" s="96" t="str">
        <f t="shared" si="24"/>
        <v/>
      </c>
      <c r="X120" s="96" t="str">
        <f t="shared" si="25"/>
        <v/>
      </c>
      <c r="Y120" s="96" t="str">
        <f t="shared" si="26"/>
        <v/>
      </c>
      <c r="Z120" s="96" t="str">
        <f t="shared" si="27"/>
        <v/>
      </c>
      <c r="AA120" s="96" t="str">
        <f t="shared" si="28"/>
        <v/>
      </c>
      <c r="AB120" s="97" t="str">
        <f t="shared" si="29"/>
        <v/>
      </c>
    </row>
    <row r="121" spans="1:28" ht="18" customHeight="1" x14ac:dyDescent="0.35">
      <c r="A121" s="74" t="s">
        <v>98</v>
      </c>
      <c r="B121" s="24"/>
      <c r="C121" s="25"/>
      <c r="D121" s="25"/>
      <c r="E121" s="26"/>
      <c r="F121" s="24"/>
      <c r="G121" s="24"/>
      <c r="H121" s="24"/>
      <c r="I121" s="27"/>
      <c r="J121" s="27"/>
      <c r="K121" s="27"/>
      <c r="L121" s="27"/>
      <c r="M121" s="27"/>
      <c r="N121" s="27"/>
      <c r="O121" s="27"/>
      <c r="P121" s="24"/>
      <c r="Q121" s="75"/>
      <c r="R121" s="2"/>
      <c r="S121" s="95" t="str">
        <f t="shared" si="20"/>
        <v/>
      </c>
      <c r="T121" s="96" t="str">
        <f t="shared" si="21"/>
        <v/>
      </c>
      <c r="U121" s="96" t="str">
        <f t="shared" si="22"/>
        <v/>
      </c>
      <c r="V121" s="96" t="str">
        <f t="shared" si="23"/>
        <v/>
      </c>
      <c r="W121" s="96" t="str">
        <f t="shared" si="24"/>
        <v/>
      </c>
      <c r="X121" s="96" t="str">
        <f t="shared" si="25"/>
        <v/>
      </c>
      <c r="Y121" s="96" t="str">
        <f t="shared" si="26"/>
        <v/>
      </c>
      <c r="Z121" s="96" t="str">
        <f t="shared" si="27"/>
        <v/>
      </c>
      <c r="AA121" s="96" t="str">
        <f t="shared" si="28"/>
        <v/>
      </c>
      <c r="AB121" s="97" t="str">
        <f t="shared" si="29"/>
        <v/>
      </c>
    </row>
    <row r="122" spans="1:28" ht="18" customHeight="1" x14ac:dyDescent="0.35">
      <c r="A122" s="74" t="s">
        <v>99</v>
      </c>
      <c r="B122" s="24"/>
      <c r="C122" s="25"/>
      <c r="D122" s="25"/>
      <c r="E122" s="26"/>
      <c r="F122" s="24"/>
      <c r="G122" s="24"/>
      <c r="H122" s="24"/>
      <c r="I122" s="27"/>
      <c r="J122" s="27"/>
      <c r="K122" s="27"/>
      <c r="L122" s="27"/>
      <c r="M122" s="27"/>
      <c r="N122" s="27"/>
      <c r="O122" s="27"/>
      <c r="P122" s="24"/>
      <c r="Q122" s="75"/>
      <c r="R122" s="2"/>
      <c r="S122" s="95" t="str">
        <f t="shared" si="20"/>
        <v/>
      </c>
      <c r="T122" s="96" t="str">
        <f t="shared" si="21"/>
        <v/>
      </c>
      <c r="U122" s="96" t="str">
        <f t="shared" si="22"/>
        <v/>
      </c>
      <c r="V122" s="96" t="str">
        <f t="shared" si="23"/>
        <v/>
      </c>
      <c r="W122" s="96" t="str">
        <f t="shared" si="24"/>
        <v/>
      </c>
      <c r="X122" s="96" t="str">
        <f t="shared" si="25"/>
        <v/>
      </c>
      <c r="Y122" s="96" t="str">
        <f t="shared" si="26"/>
        <v/>
      </c>
      <c r="Z122" s="96" t="str">
        <f t="shared" si="27"/>
        <v/>
      </c>
      <c r="AA122" s="96" t="str">
        <f t="shared" si="28"/>
        <v/>
      </c>
      <c r="AB122" s="97" t="str">
        <f t="shared" si="29"/>
        <v/>
      </c>
    </row>
    <row r="123" spans="1:28" ht="18" customHeight="1" x14ac:dyDescent="0.35">
      <c r="A123" s="76" t="s">
        <v>100</v>
      </c>
      <c r="B123" s="77"/>
      <c r="C123" s="25"/>
      <c r="D123" s="25"/>
      <c r="E123" s="26"/>
      <c r="F123" s="77"/>
      <c r="G123" s="77"/>
      <c r="H123" s="77"/>
      <c r="I123" s="78"/>
      <c r="J123" s="78"/>
      <c r="K123" s="78"/>
      <c r="L123" s="78"/>
      <c r="M123" s="78"/>
      <c r="N123" s="78"/>
      <c r="O123" s="78"/>
      <c r="P123" s="77"/>
      <c r="Q123" s="79"/>
      <c r="R123" s="2"/>
      <c r="S123" s="98" t="str">
        <f t="shared" si="20"/>
        <v/>
      </c>
      <c r="T123" s="99" t="str">
        <f t="shared" si="21"/>
        <v/>
      </c>
      <c r="U123" s="99" t="str">
        <f t="shared" si="22"/>
        <v/>
      </c>
      <c r="V123" s="99" t="str">
        <f t="shared" si="23"/>
        <v/>
      </c>
      <c r="W123" s="99" t="str">
        <f t="shared" si="24"/>
        <v/>
      </c>
      <c r="X123" s="99" t="str">
        <f t="shared" si="25"/>
        <v/>
      </c>
      <c r="Y123" s="99" t="str">
        <f t="shared" si="26"/>
        <v/>
      </c>
      <c r="Z123" s="99" t="str">
        <f t="shared" si="27"/>
        <v/>
      </c>
      <c r="AA123" s="99" t="str">
        <f t="shared" si="28"/>
        <v/>
      </c>
      <c r="AB123" s="100" t="str">
        <f t="shared" si="29"/>
        <v/>
      </c>
    </row>
    <row r="124" spans="1:28" ht="18" customHeight="1" x14ac:dyDescent="0.35"/>
    <row r="125" spans="1:28" ht="18" customHeight="1" x14ac:dyDescent="0.35"/>
  </sheetData>
  <sheetProtection selectLockedCells="1"/>
  <dataConsolidate/>
  <mergeCells count="65">
    <mergeCell ref="O26:Q26"/>
    <mergeCell ref="A26:I26"/>
    <mergeCell ref="A1:Q1"/>
    <mergeCell ref="A2:Q2"/>
    <mergeCell ref="C14:D15"/>
    <mergeCell ref="A14:B15"/>
    <mergeCell ref="A4:B5"/>
    <mergeCell ref="A6:B7"/>
    <mergeCell ref="A8:B9"/>
    <mergeCell ref="A10:B11"/>
    <mergeCell ref="Q15:Q17"/>
    <mergeCell ref="Q11:Q12"/>
    <mergeCell ref="Q13:Q14"/>
    <mergeCell ref="C22:E22"/>
    <mergeCell ref="C23:E23"/>
    <mergeCell ref="C19:E19"/>
    <mergeCell ref="A22:B22"/>
    <mergeCell ref="A20:B20"/>
    <mergeCell ref="A21:B21"/>
    <mergeCell ref="C24:E24"/>
    <mergeCell ref="C4:D5"/>
    <mergeCell ref="C6:D7"/>
    <mergeCell ref="C8:D9"/>
    <mergeCell ref="C10:D11"/>
    <mergeCell ref="A24:B24"/>
    <mergeCell ref="A12:B13"/>
    <mergeCell ref="A19:B19"/>
    <mergeCell ref="A23:B23"/>
    <mergeCell ref="C12:D13"/>
    <mergeCell ref="C20:E20"/>
    <mergeCell ref="C21:E21"/>
    <mergeCell ref="Q4:Q5"/>
    <mergeCell ref="Q6:Q8"/>
    <mergeCell ref="Q9:Q10"/>
    <mergeCell ref="Y21:AB21"/>
    <mergeCell ref="Y20:AB20"/>
    <mergeCell ref="S21:V21"/>
    <mergeCell ref="W21:X21"/>
    <mergeCell ref="S4:V5"/>
    <mergeCell ref="S20:V20"/>
    <mergeCell ref="W20:X20"/>
    <mergeCell ref="S16:V17"/>
    <mergeCell ref="W16:X17"/>
    <mergeCell ref="W4:X5"/>
    <mergeCell ref="S6:V7"/>
    <mergeCell ref="S8:V9"/>
    <mergeCell ref="S10:V11"/>
    <mergeCell ref="S12:V13"/>
    <mergeCell ref="S14:V15"/>
    <mergeCell ref="S26:T26"/>
    <mergeCell ref="U26:AB26"/>
    <mergeCell ref="W6:X7"/>
    <mergeCell ref="W8:X9"/>
    <mergeCell ref="W10:X11"/>
    <mergeCell ref="W12:X13"/>
    <mergeCell ref="W14:X15"/>
    <mergeCell ref="Y23:AB23"/>
    <mergeCell ref="Y24:AB24"/>
    <mergeCell ref="Y22:AB22"/>
    <mergeCell ref="S22:V22"/>
    <mergeCell ref="S23:V23"/>
    <mergeCell ref="S24:V24"/>
    <mergeCell ref="W22:X22"/>
    <mergeCell ref="W23:X23"/>
    <mergeCell ref="W24:X24"/>
  </mergeCells>
  <phoneticPr fontId="2" type="noConversion"/>
  <dataValidations count="6">
    <dataValidation type="list" allowBlank="1" showInputMessage="1" showErrorMessage="1" promptTitle="Pomocník:" prompt="Ak je pole prázdne, doplňte prosím názov materiálu hore do sekcie |Dekor [označenie cenovej kategórie]|, napr.: Jaseň jadrový [1]." sqref="B29:B123" xr:uid="{00000000-0002-0000-0000-000003000000}">
      <formula1>$C$20:$C$24</formula1>
    </dataValidation>
    <dataValidation type="list" allowBlank="1" showInputMessage="1" showErrorMessage="1" sqref="H29:H123" xr:uid="{58E69A8B-9436-4E50-AC44-210655D95778}">
      <formula1>$S$21:$S$24</formula1>
    </dataValidation>
    <dataValidation type="list" allowBlank="1" showInputMessage="1" showErrorMessage="1" sqref="F29:F123" xr:uid="{BB4F7BD1-95D2-4969-9A30-34837E85E16E}">
      <formula1>$Y$21:$Y$24</formula1>
    </dataValidation>
    <dataValidation type="list" allowBlank="1" showInputMessage="1" showErrorMessage="1" promptTitle="Pomocník:" prompt="❶ 1 mm ❷ 1 NK SKR = 1 mm + NK skrutka ❸ 1 NK INS = 1 mm + NK inserta ❹ 1 ZP ÚCH = 1 mm + zápustná úchytka" sqref="I29:I123 K29:K123 M29:M123 O29:O123" xr:uid="{52FC0FCE-BDD0-4F47-8BEB-134C9194E898}">
      <formula1>"1 mm, 1 NK SKR, 1 NK INS, 1 ZP ÚCH"</formula1>
    </dataValidation>
    <dataValidation type="whole" operator="greaterThanOrEqual" allowBlank="1" showInputMessage="1" showErrorMessage="1" error="Môžete vložiť iba kladné celé číslo väčšie ako 0!" sqref="E29:E123" xr:uid="{76EFB9AE-CBF5-4AF4-9288-5D9A4D0E2394}">
      <formula1>1</formula1>
    </dataValidation>
    <dataValidation type="whole" operator="greaterThan" allowBlank="1" showInputMessage="1" showErrorMessage="1" error="Môžete vložiť iba kladné celé číslo väčšie ako 0!" sqref="C29:D123" xr:uid="{0FE22918-1F29-4E0F-8884-1BA931387A5E}">
      <formula1>0</formula1>
    </dataValidation>
  </dataValidations>
  <hyperlinks>
    <hyperlink ref="Q15:Q17" r:id="rId1" display="Vyplnený formulár prosím odošlite na info@xaurumx.sk" xr:uid="{1C1CB97F-8DD4-4590-B488-DABB37D06432}"/>
  </hyperlinks>
  <pageMargins left="0.23622047244094491" right="0.23622047244094491" top="0.78740157480314965" bottom="0.78740157480314965" header="0.23622047244094491" footer="0.31496062992125984"/>
  <pageSetup paperSize="9" scale="82" fitToWidth="0" fitToHeight="0" orientation="landscape" horizontalDpi="4294967293" r:id="rId2"/>
  <headerFooter scaleWithDoc="0">
    <oddHeader>&amp;L&amp;"Lato,Normálne"&amp;8&amp;K000000xaurumX s.r.o.  | &amp;"Lato,Tučné" +421(0)905443825&amp;"Lato,Normálne"
info@xaurumx.sk  |  https://xaurumx.sk&amp;C&amp;G&amp;R&amp;"Lato,Normálne"&amp;8Prakovce 391, 05562 Prakovce
(areál bývalého zväzarmu)</oddHeader>
    <oddFooter>&amp;R&amp;"Lato,Normálne"&amp;8&amp;K00-028Strany: &amp;P / &amp;N | Dátum: &amp;D | &amp;F</oddFooter>
  </headerFooter>
  <drawing r:id="rId3"/>
  <legacyDrawing r:id="rId4"/>
  <legacyDrawingHF r:id="rId5"/>
  <tableParts count="2">
    <tablePart r:id="rId6"/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5567E5D-3F98-4F8A-ACC8-21191B0CA94F}">
          <x14:formula1>
            <xm:f>'Typy dýh a dvierok'!$F$4:$F$12</xm:f>
          </x14:formula1>
          <xm:sqref>Q29:R123</xm:sqref>
        </x14:dataValidation>
        <x14:dataValidation type="list" allowBlank="1" showInputMessage="1" showErrorMessage="1" xr:uid="{B28C5BA6-D711-45E4-A968-A0C8140B9802}">
          <x14:formula1>
            <xm:f>'Typy dýh a dvierok'!$B$4:$B$76</xm:f>
          </x14:formula1>
          <xm:sqref>C20:E24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96C4E-DE3A-40E8-B58E-5011B90C8CCF}">
  <dimension ref="A1:S76"/>
  <sheetViews>
    <sheetView showRuler="0" zoomScaleNormal="100" workbookViewId="0">
      <selection activeCell="F18" sqref="F18"/>
    </sheetView>
  </sheetViews>
  <sheetFormatPr defaultRowHeight="13.5" x14ac:dyDescent="0.25"/>
  <cols>
    <col min="1" max="1" width="5.7109375" style="13" customWidth="1"/>
    <col min="2" max="2" width="38.7109375" style="105" customWidth="1"/>
    <col min="3" max="3" width="11" style="23" customWidth="1"/>
    <col min="4" max="5" width="5.7109375" style="13" customWidth="1"/>
    <col min="6" max="6" width="38.7109375" style="105" customWidth="1"/>
    <col min="7" max="7" width="28.7109375" style="105" hidden="1" customWidth="1"/>
    <col min="8" max="8" width="12.7109375" style="105" hidden="1" customWidth="1"/>
    <col min="9" max="9" width="11" style="23" customWidth="1"/>
    <col min="10" max="16384" width="9.140625" style="13"/>
  </cols>
  <sheetData>
    <row r="1" spans="1:19" s="7" customFormat="1" ht="18" customHeight="1" x14ac:dyDescent="0.25">
      <c r="A1" s="205" t="s">
        <v>125</v>
      </c>
      <c r="B1" s="206"/>
      <c r="C1" s="207"/>
      <c r="E1" s="205" t="s">
        <v>128</v>
      </c>
      <c r="F1" s="206"/>
      <c r="G1" s="206"/>
      <c r="H1" s="206"/>
      <c r="I1" s="207"/>
    </row>
    <row r="2" spans="1:19" s="7" customFormat="1" ht="6.75" customHeight="1" x14ac:dyDescent="0.25">
      <c r="A2" s="8"/>
      <c r="B2" s="108"/>
      <c r="C2" s="9"/>
      <c r="E2" s="8"/>
      <c r="F2" s="108"/>
      <c r="G2" s="108"/>
      <c r="H2" s="108"/>
      <c r="I2" s="9"/>
    </row>
    <row r="3" spans="1:19" s="23" customFormat="1" ht="31.5" customHeight="1" x14ac:dyDescent="0.25">
      <c r="A3" s="10" t="s">
        <v>107</v>
      </c>
      <c r="B3" s="11" t="s">
        <v>126</v>
      </c>
      <c r="C3" s="12" t="s">
        <v>124</v>
      </c>
      <c r="D3" s="7"/>
      <c r="E3" s="10" t="s">
        <v>107</v>
      </c>
      <c r="F3" s="11" t="s">
        <v>234</v>
      </c>
      <c r="G3" s="11" t="s">
        <v>129</v>
      </c>
      <c r="H3" s="11" t="s">
        <v>235</v>
      </c>
      <c r="I3" s="12" t="s">
        <v>124</v>
      </c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s="17" customFormat="1" ht="18" customHeight="1" x14ac:dyDescent="0.25">
      <c r="A4" s="14"/>
      <c r="B4" s="15" t="s">
        <v>217</v>
      </c>
      <c r="C4" s="16"/>
      <c r="E4" s="14"/>
      <c r="F4" s="15" t="s">
        <v>152</v>
      </c>
      <c r="G4" s="15"/>
      <c r="H4" s="15"/>
      <c r="I4" s="16"/>
    </row>
    <row r="5" spans="1:19" s="17" customFormat="1" ht="18" customHeight="1" x14ac:dyDescent="0.25">
      <c r="A5" s="18" t="s">
        <v>6</v>
      </c>
      <c r="B5" s="20" t="s">
        <v>154</v>
      </c>
      <c r="C5" s="19" t="e" vm="1">
        <v>#VALUE!</v>
      </c>
      <c r="E5" s="18" t="s">
        <v>6</v>
      </c>
      <c r="F5" s="106" t="str">
        <f>_xlfn.CONCAT(H5," |",G5)</f>
        <v>HLD-PRMM0 |HLADKÉ PREMIUM</v>
      </c>
      <c r="G5" s="20" t="s">
        <v>236</v>
      </c>
      <c r="H5" s="20" t="s">
        <v>243</v>
      </c>
      <c r="I5" s="19" t="e" vm="2">
        <v>#VALUE!</v>
      </c>
    </row>
    <row r="6" spans="1:19" s="17" customFormat="1" ht="18" customHeight="1" x14ac:dyDescent="0.25">
      <c r="A6" s="18" t="s">
        <v>7</v>
      </c>
      <c r="B6" s="20" t="s">
        <v>155</v>
      </c>
      <c r="C6" s="19" t="e" vm="3">
        <v>#VALUE!</v>
      </c>
      <c r="E6" s="14"/>
      <c r="F6" s="15" t="s">
        <v>220</v>
      </c>
      <c r="G6" s="15"/>
      <c r="H6" s="15"/>
      <c r="I6" s="16"/>
    </row>
    <row r="7" spans="1:19" s="17" customFormat="1" ht="18" customHeight="1" x14ac:dyDescent="0.25">
      <c r="A7" s="18" t="s">
        <v>8</v>
      </c>
      <c r="B7" s="20" t="s">
        <v>156</v>
      </c>
      <c r="C7" s="19" t="e" vm="4">
        <v>#VALUE!</v>
      </c>
      <c r="E7" s="18" t="s">
        <v>7</v>
      </c>
      <c r="F7" s="106" t="str">
        <f>_xlfn.CONCAT(H7," |",G7)</f>
        <v>LML-R7M00 |LAMELA R7 M</v>
      </c>
      <c r="G7" s="20" t="s">
        <v>130</v>
      </c>
      <c r="H7" s="20" t="s">
        <v>237</v>
      </c>
      <c r="I7" s="19" t="e" vm="5">
        <v>#VALUE!</v>
      </c>
    </row>
    <row r="8" spans="1:19" s="17" customFormat="1" ht="18" customHeight="1" x14ac:dyDescent="0.25">
      <c r="A8" s="18" t="s">
        <v>9</v>
      </c>
      <c r="B8" s="20" t="s">
        <v>157</v>
      </c>
      <c r="C8" s="19" t="e" vm="6">
        <v>#VALUE!</v>
      </c>
      <c r="E8" s="18" t="s">
        <v>8</v>
      </c>
      <c r="F8" s="106" t="str">
        <f t="shared" ref="F8:F12" si="0">_xlfn.CONCAT(H8," |",G8)</f>
        <v>LML-R7L00 |LAMELA R7 L</v>
      </c>
      <c r="G8" s="20" t="s">
        <v>131</v>
      </c>
      <c r="H8" s="20" t="s">
        <v>238</v>
      </c>
      <c r="I8" s="19" t="e" vm="7">
        <v>#VALUE!</v>
      </c>
    </row>
    <row r="9" spans="1:19" s="17" customFormat="1" ht="18" customHeight="1" x14ac:dyDescent="0.25">
      <c r="A9" s="18" t="s">
        <v>10</v>
      </c>
      <c r="B9" s="20" t="s">
        <v>158</v>
      </c>
      <c r="C9" s="19" t="e" vm="8">
        <v>#VALUE!</v>
      </c>
      <c r="E9" s="18" t="s">
        <v>9</v>
      </c>
      <c r="F9" s="106" t="str">
        <f t="shared" si="0"/>
        <v>EDGE-4500 |EDGE 45</v>
      </c>
      <c r="G9" s="20" t="s">
        <v>132</v>
      </c>
      <c r="H9" s="20" t="s">
        <v>239</v>
      </c>
      <c r="I9" s="19" t="e" vm="9">
        <v>#VALUE!</v>
      </c>
    </row>
    <row r="10" spans="1:19" s="17" customFormat="1" ht="18" customHeight="1" x14ac:dyDescent="0.25">
      <c r="A10" s="18" t="s">
        <v>11</v>
      </c>
      <c r="B10" s="20" t="s">
        <v>224</v>
      </c>
      <c r="C10" s="19" t="e" vm="10">
        <v>#VALUE!</v>
      </c>
      <c r="E10" s="18" t="s">
        <v>10</v>
      </c>
      <c r="F10" s="106" t="str">
        <f t="shared" si="0"/>
        <v>LML-ZBRS0 |LAMELA ZEBRA S</v>
      </c>
      <c r="G10" s="20" t="s">
        <v>133</v>
      </c>
      <c r="H10" s="20" t="s">
        <v>240</v>
      </c>
      <c r="I10" s="19" t="e" vm="11">
        <v>#VALUE!</v>
      </c>
    </row>
    <row r="11" spans="1:19" s="17" customFormat="1" ht="18" customHeight="1" x14ac:dyDescent="0.25">
      <c r="A11" s="18" t="s">
        <v>12</v>
      </c>
      <c r="B11" s="20" t="s">
        <v>159</v>
      </c>
      <c r="C11" s="19" t="e" vm="12">
        <v>#VALUE!</v>
      </c>
      <c r="E11" s="18" t="s">
        <v>11</v>
      </c>
      <c r="F11" s="106" t="str">
        <f t="shared" si="0"/>
        <v>LML-ZBRM0 |LAMELA ZEBRA M</v>
      </c>
      <c r="G11" s="20" t="s">
        <v>134</v>
      </c>
      <c r="H11" s="20" t="s">
        <v>241</v>
      </c>
      <c r="I11" s="19" t="e" vm="13">
        <v>#VALUE!</v>
      </c>
    </row>
    <row r="12" spans="1:19" s="17" customFormat="1" ht="18" customHeight="1" x14ac:dyDescent="0.25">
      <c r="A12" s="18" t="s">
        <v>13</v>
      </c>
      <c r="B12" s="20" t="s">
        <v>160</v>
      </c>
      <c r="C12" s="19" t="e" vm="14">
        <v>#VALUE!</v>
      </c>
      <c r="E12" s="80" t="s">
        <v>12</v>
      </c>
      <c r="F12" s="107" t="str">
        <f t="shared" si="0"/>
        <v>LML-ZBRL0 |LAMELA ZEBRA L</v>
      </c>
      <c r="G12" s="81" t="s">
        <v>135</v>
      </c>
      <c r="H12" s="81" t="s">
        <v>242</v>
      </c>
      <c r="I12" s="82" t="e" vm="15">
        <v>#VALUE!</v>
      </c>
    </row>
    <row r="13" spans="1:19" s="17" customFormat="1" ht="18" customHeight="1" x14ac:dyDescent="0.25">
      <c r="A13" s="14"/>
      <c r="B13" s="15" t="s">
        <v>218</v>
      </c>
      <c r="C13" s="21"/>
      <c r="F13" s="105"/>
      <c r="G13" s="105"/>
      <c r="H13" s="105"/>
      <c r="I13" s="22"/>
    </row>
    <row r="14" spans="1:19" s="17" customFormat="1" ht="18" customHeight="1" x14ac:dyDescent="0.25">
      <c r="A14" s="18" t="s">
        <v>14</v>
      </c>
      <c r="B14" s="20" t="s">
        <v>225</v>
      </c>
      <c r="C14" s="19" t="e" vm="16">
        <v>#VALUE!</v>
      </c>
      <c r="F14" s="105"/>
      <c r="G14" s="105"/>
      <c r="H14" s="105"/>
      <c r="I14" s="22"/>
    </row>
    <row r="15" spans="1:19" s="17" customFormat="1" ht="18" customHeight="1" x14ac:dyDescent="0.25">
      <c r="A15" s="18" t="s">
        <v>15</v>
      </c>
      <c r="B15" s="20" t="s">
        <v>161</v>
      </c>
      <c r="C15" s="19" t="e" vm="17">
        <v>#VALUE!</v>
      </c>
      <c r="F15" s="105"/>
      <c r="G15" s="105"/>
      <c r="H15" s="105"/>
      <c r="I15" s="22"/>
    </row>
    <row r="16" spans="1:19" s="17" customFormat="1" ht="18" customHeight="1" x14ac:dyDescent="0.25">
      <c r="A16" s="18" t="s">
        <v>16</v>
      </c>
      <c r="B16" s="20" t="s">
        <v>162</v>
      </c>
      <c r="C16" s="19" t="e" vm="18">
        <v>#VALUE!</v>
      </c>
      <c r="F16" s="105"/>
      <c r="G16" s="105"/>
      <c r="H16" s="105"/>
      <c r="I16" s="22"/>
    </row>
    <row r="17" spans="1:9" s="17" customFormat="1" ht="18" customHeight="1" x14ac:dyDescent="0.25">
      <c r="A17" s="18" t="s">
        <v>17</v>
      </c>
      <c r="B17" s="20" t="s">
        <v>226</v>
      </c>
      <c r="C17" s="19" t="e" vm="19">
        <v>#VALUE!</v>
      </c>
      <c r="F17" s="105"/>
      <c r="G17" s="105"/>
      <c r="H17" s="105"/>
      <c r="I17" s="22"/>
    </row>
    <row r="18" spans="1:9" s="17" customFormat="1" ht="18" customHeight="1" x14ac:dyDescent="0.25">
      <c r="A18" s="18" t="s">
        <v>18</v>
      </c>
      <c r="B18" s="20" t="s">
        <v>163</v>
      </c>
      <c r="C18" s="19" t="e" vm="20">
        <v>#VALUE!</v>
      </c>
      <c r="F18" s="105"/>
      <c r="G18" s="105"/>
      <c r="H18" s="105"/>
      <c r="I18" s="22"/>
    </row>
    <row r="19" spans="1:9" s="17" customFormat="1" ht="18" customHeight="1" x14ac:dyDescent="0.25">
      <c r="A19" s="18" t="s">
        <v>19</v>
      </c>
      <c r="B19" s="20" t="s">
        <v>164</v>
      </c>
      <c r="C19" s="19" t="e" vm="21">
        <v>#VALUE!</v>
      </c>
      <c r="F19" s="105"/>
      <c r="G19" s="105"/>
      <c r="H19" s="105"/>
      <c r="I19" s="22"/>
    </row>
    <row r="20" spans="1:9" s="17" customFormat="1" ht="18" customHeight="1" x14ac:dyDescent="0.25">
      <c r="A20" s="18" t="s">
        <v>20</v>
      </c>
      <c r="B20" s="20" t="s">
        <v>227</v>
      </c>
      <c r="C20" s="19" t="e" vm="22">
        <v>#VALUE!</v>
      </c>
      <c r="F20" s="105"/>
      <c r="G20" s="105"/>
      <c r="H20" s="105"/>
      <c r="I20" s="22"/>
    </row>
    <row r="21" spans="1:9" s="17" customFormat="1" ht="18" customHeight="1" x14ac:dyDescent="0.25">
      <c r="A21" s="14"/>
      <c r="B21" s="15" t="s">
        <v>219</v>
      </c>
      <c r="C21" s="21"/>
      <c r="F21" s="105"/>
      <c r="G21" s="105"/>
      <c r="H21" s="105"/>
      <c r="I21" s="22"/>
    </row>
    <row r="22" spans="1:9" s="17" customFormat="1" ht="18" customHeight="1" x14ac:dyDescent="0.25">
      <c r="A22" s="18" t="s">
        <v>21</v>
      </c>
      <c r="B22" s="20" t="s">
        <v>165</v>
      </c>
      <c r="C22" s="19" t="e" vm="23">
        <v>#VALUE!</v>
      </c>
      <c r="F22" s="105"/>
      <c r="G22" s="105"/>
      <c r="H22" s="105"/>
      <c r="I22" s="22"/>
    </row>
    <row r="23" spans="1:9" s="17" customFormat="1" ht="18" customHeight="1" x14ac:dyDescent="0.25">
      <c r="A23" s="18" t="s">
        <v>22</v>
      </c>
      <c r="B23" s="20" t="s">
        <v>166</v>
      </c>
      <c r="C23" s="19" t="e" vm="24">
        <v>#VALUE!</v>
      </c>
      <c r="F23" s="105"/>
      <c r="G23" s="105"/>
      <c r="H23" s="105"/>
      <c r="I23" s="22"/>
    </row>
    <row r="24" spans="1:9" s="17" customFormat="1" ht="18" customHeight="1" x14ac:dyDescent="0.25">
      <c r="A24" s="18" t="s">
        <v>23</v>
      </c>
      <c r="B24" s="20" t="s">
        <v>167</v>
      </c>
      <c r="C24" s="19" t="e" vm="25">
        <v>#VALUE!</v>
      </c>
      <c r="F24" s="105"/>
      <c r="G24" s="105"/>
      <c r="H24" s="105"/>
      <c r="I24" s="22"/>
    </row>
    <row r="25" spans="1:9" s="17" customFormat="1" ht="18" customHeight="1" x14ac:dyDescent="0.25">
      <c r="A25" s="18" t="s">
        <v>24</v>
      </c>
      <c r="B25" s="20" t="s">
        <v>168</v>
      </c>
      <c r="C25" s="19" t="e" vm="26">
        <v>#VALUE!</v>
      </c>
      <c r="F25" s="105"/>
      <c r="G25" s="105"/>
      <c r="H25" s="105"/>
      <c r="I25" s="22"/>
    </row>
    <row r="26" spans="1:9" s="17" customFormat="1" ht="18" customHeight="1" x14ac:dyDescent="0.25">
      <c r="A26" s="18" t="s">
        <v>25</v>
      </c>
      <c r="B26" s="20" t="s">
        <v>169</v>
      </c>
      <c r="C26" s="19" t="e" vm="27">
        <v>#VALUE!</v>
      </c>
      <c r="F26" s="105"/>
      <c r="G26" s="105"/>
      <c r="H26" s="105"/>
      <c r="I26" s="22"/>
    </row>
    <row r="27" spans="1:9" s="17" customFormat="1" ht="18" customHeight="1" x14ac:dyDescent="0.25">
      <c r="A27" s="18" t="s">
        <v>26</v>
      </c>
      <c r="B27" s="20" t="s">
        <v>170</v>
      </c>
      <c r="C27" s="19" t="e" vm="28">
        <v>#VALUE!</v>
      </c>
      <c r="F27" s="105"/>
      <c r="G27" s="105"/>
      <c r="H27" s="105"/>
      <c r="I27" s="22"/>
    </row>
    <row r="28" spans="1:9" s="17" customFormat="1" ht="18" customHeight="1" x14ac:dyDescent="0.25">
      <c r="A28" s="18" t="s">
        <v>27</v>
      </c>
      <c r="B28" s="20" t="s">
        <v>171</v>
      </c>
      <c r="C28" s="19" t="e" vm="29">
        <v>#VALUE!</v>
      </c>
      <c r="F28" s="105"/>
      <c r="G28" s="105"/>
      <c r="H28" s="105"/>
      <c r="I28" s="22"/>
    </row>
    <row r="29" spans="1:9" s="17" customFormat="1" ht="18" customHeight="1" x14ac:dyDescent="0.25">
      <c r="A29" s="18" t="s">
        <v>28</v>
      </c>
      <c r="B29" s="20" t="s">
        <v>172</v>
      </c>
      <c r="C29" s="19" t="e" vm="30">
        <v>#VALUE!</v>
      </c>
      <c r="F29" s="105"/>
      <c r="G29" s="105"/>
      <c r="H29" s="105"/>
      <c r="I29" s="22"/>
    </row>
    <row r="30" spans="1:9" s="17" customFormat="1" ht="18" customHeight="1" x14ac:dyDescent="0.25">
      <c r="A30" s="18" t="s">
        <v>29</v>
      </c>
      <c r="B30" s="20" t="s">
        <v>173</v>
      </c>
      <c r="C30" s="19" t="e" vm="31">
        <v>#VALUE!</v>
      </c>
      <c r="E30" s="13"/>
      <c r="F30" s="105"/>
      <c r="G30" s="105"/>
      <c r="H30" s="105"/>
      <c r="I30" s="23"/>
    </row>
    <row r="31" spans="1:9" s="17" customFormat="1" ht="18" customHeight="1" x14ac:dyDescent="0.25">
      <c r="A31" s="18" t="s">
        <v>30</v>
      </c>
      <c r="B31" s="20" t="s">
        <v>175</v>
      </c>
      <c r="C31" s="19" t="e" vm="32">
        <v>#VALUE!</v>
      </c>
      <c r="E31" s="13"/>
      <c r="F31" s="105"/>
      <c r="G31" s="105"/>
      <c r="H31" s="105"/>
      <c r="I31" s="23"/>
    </row>
    <row r="32" spans="1:9" s="17" customFormat="1" ht="18" customHeight="1" x14ac:dyDescent="0.25">
      <c r="A32" s="18" t="s">
        <v>31</v>
      </c>
      <c r="B32" s="20" t="s">
        <v>174</v>
      </c>
      <c r="C32" s="19" t="e" vm="33">
        <v>#VALUE!</v>
      </c>
      <c r="E32" s="13"/>
      <c r="F32" s="105"/>
      <c r="G32" s="105"/>
      <c r="H32" s="105"/>
      <c r="I32" s="23"/>
    </row>
    <row r="33" spans="1:3" ht="18" customHeight="1" x14ac:dyDescent="0.25">
      <c r="A33" s="18" t="s">
        <v>32</v>
      </c>
      <c r="B33" s="20" t="s">
        <v>183</v>
      </c>
      <c r="C33" s="19" t="e" vm="34">
        <v>#VALUE!</v>
      </c>
    </row>
    <row r="34" spans="1:3" ht="18" customHeight="1" x14ac:dyDescent="0.25">
      <c r="A34" s="18" t="s">
        <v>33</v>
      </c>
      <c r="B34" s="20" t="s">
        <v>182</v>
      </c>
      <c r="C34" s="19" t="e" vm="35">
        <v>#VALUE!</v>
      </c>
    </row>
    <row r="35" spans="1:3" ht="18" customHeight="1" x14ac:dyDescent="0.25">
      <c r="A35" s="18" t="s">
        <v>34</v>
      </c>
      <c r="B35" s="20" t="s">
        <v>181</v>
      </c>
      <c r="C35" s="19" t="e" vm="36">
        <v>#VALUE!</v>
      </c>
    </row>
    <row r="36" spans="1:3" ht="18" customHeight="1" x14ac:dyDescent="0.25">
      <c r="A36" s="18" t="s">
        <v>35</v>
      </c>
      <c r="B36" s="20" t="s">
        <v>180</v>
      </c>
      <c r="C36" s="19" t="e" vm="37">
        <v>#VALUE!</v>
      </c>
    </row>
    <row r="37" spans="1:3" ht="18" customHeight="1" x14ac:dyDescent="0.25">
      <c r="A37" s="18" t="s">
        <v>36</v>
      </c>
      <c r="B37" s="20" t="s">
        <v>179</v>
      </c>
      <c r="C37" s="19" t="e" vm="38">
        <v>#VALUE!</v>
      </c>
    </row>
    <row r="38" spans="1:3" ht="18" customHeight="1" x14ac:dyDescent="0.25">
      <c r="A38" s="18" t="s">
        <v>37</v>
      </c>
      <c r="B38" s="20" t="s">
        <v>178</v>
      </c>
      <c r="C38" s="19" t="e" vm="39">
        <v>#VALUE!</v>
      </c>
    </row>
    <row r="39" spans="1:3" ht="18" customHeight="1" x14ac:dyDescent="0.25">
      <c r="A39" s="18" t="s">
        <v>38</v>
      </c>
      <c r="B39" s="20" t="s">
        <v>177</v>
      </c>
      <c r="C39" s="19" t="e" vm="40">
        <v>#VALUE!</v>
      </c>
    </row>
    <row r="40" spans="1:3" ht="18" customHeight="1" x14ac:dyDescent="0.25">
      <c r="A40" s="18" t="s">
        <v>39</v>
      </c>
      <c r="B40" s="20" t="s">
        <v>176</v>
      </c>
      <c r="C40" s="19" t="e" vm="41">
        <v>#VALUE!</v>
      </c>
    </row>
    <row r="41" spans="1:3" ht="18" customHeight="1" x14ac:dyDescent="0.25">
      <c r="A41" s="18" t="s">
        <v>40</v>
      </c>
      <c r="B41" s="20" t="s">
        <v>189</v>
      </c>
      <c r="C41" s="19" t="e" vm="42">
        <v>#VALUE!</v>
      </c>
    </row>
    <row r="42" spans="1:3" ht="18" customHeight="1" x14ac:dyDescent="0.25">
      <c r="A42" s="18" t="s">
        <v>41</v>
      </c>
      <c r="B42" s="20" t="s">
        <v>184</v>
      </c>
      <c r="C42" s="19" t="e" vm="43">
        <v>#VALUE!</v>
      </c>
    </row>
    <row r="43" spans="1:3" ht="18" customHeight="1" x14ac:dyDescent="0.25">
      <c r="A43" s="18" t="s">
        <v>42</v>
      </c>
      <c r="B43" s="20" t="s">
        <v>185</v>
      </c>
      <c r="C43" s="19" t="e" vm="44">
        <v>#VALUE!</v>
      </c>
    </row>
    <row r="44" spans="1:3" ht="18" customHeight="1" x14ac:dyDescent="0.25">
      <c r="A44" s="18" t="s">
        <v>43</v>
      </c>
      <c r="B44" s="20" t="s">
        <v>186</v>
      </c>
      <c r="C44" s="19" t="e" vm="45">
        <v>#VALUE!</v>
      </c>
    </row>
    <row r="45" spans="1:3" ht="18" customHeight="1" x14ac:dyDescent="0.25">
      <c r="A45" s="18" t="s">
        <v>44</v>
      </c>
      <c r="B45" s="20" t="s">
        <v>221</v>
      </c>
      <c r="C45" s="19" t="e" vm="46">
        <v>#VALUE!</v>
      </c>
    </row>
    <row r="46" spans="1:3" ht="18" customHeight="1" x14ac:dyDescent="0.25">
      <c r="A46" s="18" t="s">
        <v>45</v>
      </c>
      <c r="B46" s="20" t="s">
        <v>188</v>
      </c>
      <c r="C46" s="19" t="e" vm="47">
        <v>#VALUE!</v>
      </c>
    </row>
    <row r="47" spans="1:3" ht="18" customHeight="1" x14ac:dyDescent="0.25">
      <c r="A47" s="18" t="s">
        <v>46</v>
      </c>
      <c r="B47" s="20" t="s">
        <v>187</v>
      </c>
      <c r="C47" s="19" t="e" vm="48">
        <v>#VALUE!</v>
      </c>
    </row>
    <row r="48" spans="1:3" ht="18" customHeight="1" x14ac:dyDescent="0.25">
      <c r="A48" s="18" t="s">
        <v>47</v>
      </c>
      <c r="B48" s="20" t="s">
        <v>190</v>
      </c>
      <c r="C48" s="19" t="e" vm="49">
        <v>#VALUE!</v>
      </c>
    </row>
    <row r="49" spans="1:3" ht="18" customHeight="1" x14ac:dyDescent="0.25">
      <c r="A49" s="18" t="s">
        <v>48</v>
      </c>
      <c r="B49" s="20" t="s">
        <v>191</v>
      </c>
      <c r="C49" s="19" t="e" vm="50">
        <v>#VALUE!</v>
      </c>
    </row>
    <row r="50" spans="1:3" ht="18" customHeight="1" x14ac:dyDescent="0.25">
      <c r="A50" s="18" t="s">
        <v>49</v>
      </c>
      <c r="B50" s="20" t="s">
        <v>192</v>
      </c>
      <c r="C50" s="19" t="e" vm="51">
        <v>#VALUE!</v>
      </c>
    </row>
    <row r="51" spans="1:3" ht="18" customHeight="1" x14ac:dyDescent="0.25">
      <c r="A51" s="18" t="s">
        <v>50</v>
      </c>
      <c r="B51" s="20" t="s">
        <v>223</v>
      </c>
      <c r="C51" s="19" t="e" vm="52">
        <v>#VALUE!</v>
      </c>
    </row>
    <row r="52" spans="1:3" ht="18" customHeight="1" x14ac:dyDescent="0.25">
      <c r="A52" s="18" t="s">
        <v>51</v>
      </c>
      <c r="B52" s="20" t="s">
        <v>222</v>
      </c>
      <c r="C52" s="19" t="e" vm="53">
        <v>#VALUE!</v>
      </c>
    </row>
    <row r="53" spans="1:3" ht="18" customHeight="1" x14ac:dyDescent="0.25">
      <c r="A53" s="18" t="s">
        <v>52</v>
      </c>
      <c r="B53" s="20" t="s">
        <v>193</v>
      </c>
      <c r="C53" s="19" t="e" vm="54">
        <v>#VALUE!</v>
      </c>
    </row>
    <row r="54" spans="1:3" ht="18" customHeight="1" x14ac:dyDescent="0.25">
      <c r="A54" s="18" t="s">
        <v>53</v>
      </c>
      <c r="B54" s="20" t="s">
        <v>194</v>
      </c>
      <c r="C54" s="19" t="e" vm="55">
        <v>#VALUE!</v>
      </c>
    </row>
    <row r="55" spans="1:3" ht="18" customHeight="1" x14ac:dyDescent="0.25">
      <c r="A55" s="18" t="s">
        <v>54</v>
      </c>
      <c r="B55" s="20" t="s">
        <v>195</v>
      </c>
      <c r="C55" s="19" t="e" vm="56">
        <v>#VALUE!</v>
      </c>
    </row>
    <row r="56" spans="1:3" ht="18" customHeight="1" x14ac:dyDescent="0.25">
      <c r="A56" s="18" t="s">
        <v>55</v>
      </c>
      <c r="B56" s="20" t="s">
        <v>196</v>
      </c>
      <c r="C56" s="19" t="e" vm="57">
        <v>#VALUE!</v>
      </c>
    </row>
    <row r="57" spans="1:3" ht="18" customHeight="1" x14ac:dyDescent="0.25">
      <c r="A57" s="18" t="s">
        <v>56</v>
      </c>
      <c r="B57" s="20" t="s">
        <v>197</v>
      </c>
      <c r="C57" s="19" t="e" vm="58">
        <v>#VALUE!</v>
      </c>
    </row>
    <row r="58" spans="1:3" ht="18" customHeight="1" x14ac:dyDescent="0.25">
      <c r="A58" s="18" t="s">
        <v>57</v>
      </c>
      <c r="B58" s="20" t="s">
        <v>198</v>
      </c>
      <c r="C58" s="19" t="e" vm="59">
        <v>#VALUE!</v>
      </c>
    </row>
    <row r="59" spans="1:3" ht="18" customHeight="1" x14ac:dyDescent="0.25">
      <c r="A59" s="18" t="s">
        <v>58</v>
      </c>
      <c r="B59" s="20" t="s">
        <v>201</v>
      </c>
      <c r="C59" s="19" t="e" vm="60">
        <v>#VALUE!</v>
      </c>
    </row>
    <row r="60" spans="1:3" ht="18" customHeight="1" x14ac:dyDescent="0.25">
      <c r="A60" s="18" t="s">
        <v>59</v>
      </c>
      <c r="B60" s="20" t="s">
        <v>200</v>
      </c>
      <c r="C60" s="19" t="e" vm="61">
        <v>#VALUE!</v>
      </c>
    </row>
    <row r="61" spans="1:3" ht="18" customHeight="1" x14ac:dyDescent="0.25">
      <c r="A61" s="18" t="s">
        <v>60</v>
      </c>
      <c r="B61" s="20" t="s">
        <v>199</v>
      </c>
      <c r="C61" s="19" t="e" vm="62">
        <v>#VALUE!</v>
      </c>
    </row>
    <row r="62" spans="1:3" ht="18" customHeight="1" x14ac:dyDescent="0.25">
      <c r="A62" s="18" t="s">
        <v>61</v>
      </c>
      <c r="B62" s="20" t="s">
        <v>202</v>
      </c>
      <c r="C62" s="19" t="e" vm="63">
        <v>#VALUE!</v>
      </c>
    </row>
    <row r="63" spans="1:3" ht="18" customHeight="1" x14ac:dyDescent="0.25">
      <c r="A63" s="18" t="s">
        <v>62</v>
      </c>
      <c r="B63" s="20" t="s">
        <v>203</v>
      </c>
      <c r="C63" s="19" t="e" vm="64">
        <v>#VALUE!</v>
      </c>
    </row>
    <row r="64" spans="1:3" ht="18" customHeight="1" x14ac:dyDescent="0.25">
      <c r="A64" s="18" t="s">
        <v>63</v>
      </c>
      <c r="B64" s="20" t="s">
        <v>204</v>
      </c>
      <c r="C64" s="19" t="e" vm="65">
        <v>#VALUE!</v>
      </c>
    </row>
    <row r="65" spans="1:3" ht="18" customHeight="1" x14ac:dyDescent="0.25">
      <c r="A65" s="18" t="s">
        <v>64</v>
      </c>
      <c r="B65" s="20" t="s">
        <v>205</v>
      </c>
      <c r="C65" s="19" t="e" vm="57">
        <v>#VALUE!</v>
      </c>
    </row>
    <row r="66" spans="1:3" ht="18" customHeight="1" x14ac:dyDescent="0.25">
      <c r="A66" s="18" t="s">
        <v>65</v>
      </c>
      <c r="B66" s="20" t="s">
        <v>206</v>
      </c>
      <c r="C66" s="19" t="e" vm="66">
        <v>#VALUE!</v>
      </c>
    </row>
    <row r="67" spans="1:3" ht="18" customHeight="1" x14ac:dyDescent="0.25">
      <c r="A67" s="18" t="s">
        <v>66</v>
      </c>
      <c r="B67" s="20" t="s">
        <v>207</v>
      </c>
      <c r="C67" s="19" t="e" vm="67">
        <v>#VALUE!</v>
      </c>
    </row>
    <row r="68" spans="1:3" ht="18" customHeight="1" x14ac:dyDescent="0.25">
      <c r="A68" s="18" t="s">
        <v>67</v>
      </c>
      <c r="B68" s="20" t="s">
        <v>208</v>
      </c>
      <c r="C68" s="19" t="e" vm="68">
        <v>#VALUE!</v>
      </c>
    </row>
    <row r="69" spans="1:3" ht="18" customHeight="1" x14ac:dyDescent="0.25">
      <c r="A69" s="18" t="s">
        <v>68</v>
      </c>
      <c r="B69" s="20" t="s">
        <v>209</v>
      </c>
      <c r="C69" s="19" t="e" vm="69">
        <v>#VALUE!</v>
      </c>
    </row>
    <row r="70" spans="1:3" ht="18" customHeight="1" x14ac:dyDescent="0.25">
      <c r="A70" s="18" t="s">
        <v>69</v>
      </c>
      <c r="B70" s="20" t="s">
        <v>210</v>
      </c>
      <c r="C70" s="19" t="e" vm="70">
        <v>#VALUE!</v>
      </c>
    </row>
    <row r="71" spans="1:3" ht="18" customHeight="1" x14ac:dyDescent="0.25">
      <c r="A71" s="18" t="s">
        <v>70</v>
      </c>
      <c r="B71" s="20" t="s">
        <v>211</v>
      </c>
      <c r="C71" s="19" t="e" vm="71">
        <v>#VALUE!</v>
      </c>
    </row>
    <row r="72" spans="1:3" ht="18" customHeight="1" x14ac:dyDescent="0.25">
      <c r="A72" s="18" t="s">
        <v>71</v>
      </c>
      <c r="B72" s="20" t="s">
        <v>212</v>
      </c>
      <c r="C72" s="19" t="e" vm="72">
        <v>#VALUE!</v>
      </c>
    </row>
    <row r="73" spans="1:3" ht="18" customHeight="1" x14ac:dyDescent="0.25">
      <c r="A73" s="18" t="s">
        <v>72</v>
      </c>
      <c r="B73" s="20" t="s">
        <v>213</v>
      </c>
      <c r="C73" s="19" t="e" vm="73">
        <v>#VALUE!</v>
      </c>
    </row>
    <row r="74" spans="1:3" ht="18" customHeight="1" x14ac:dyDescent="0.25">
      <c r="A74" s="18" t="s">
        <v>73</v>
      </c>
      <c r="B74" s="20" t="s">
        <v>214</v>
      </c>
      <c r="C74" s="19" t="e" vm="74">
        <v>#VALUE!</v>
      </c>
    </row>
    <row r="75" spans="1:3" ht="18" customHeight="1" x14ac:dyDescent="0.25">
      <c r="A75" s="18" t="s">
        <v>74</v>
      </c>
      <c r="B75" s="20" t="s">
        <v>215</v>
      </c>
      <c r="C75" s="19" t="e" vm="75">
        <v>#VALUE!</v>
      </c>
    </row>
    <row r="76" spans="1:3" ht="18" customHeight="1" x14ac:dyDescent="0.25">
      <c r="A76" s="80" t="s">
        <v>75</v>
      </c>
      <c r="B76" s="81" t="s">
        <v>216</v>
      </c>
      <c r="C76" s="82" t="e" vm="76">
        <v>#VALUE!</v>
      </c>
    </row>
  </sheetData>
  <sheetProtection selectLockedCells="1"/>
  <mergeCells count="2">
    <mergeCell ref="A1:C1"/>
    <mergeCell ref="E1:I1"/>
  </mergeCells>
  <phoneticPr fontId="2" type="noConversion"/>
  <hyperlinks>
    <hyperlink ref="F5" r:id="rId1" location="hladke_premium" tooltip="Prezrieť detailnú špecifikáciu týchto dvierok na webe." display="https://www.xaurumx.sk/service/dyhovanie-materialu/ - hladke_premium" xr:uid="{68A8E7B3-BF86-4EE0-9ABB-5B1423916FE3}"/>
    <hyperlink ref="F7" r:id="rId2" location="lamela_r7_m" tooltip="Prezrieť detailnú špecifikáciu týchto dvierok na webe." display="https://www.xaurumx.sk/service/dyhovanie-materialu/ - lamela_r7_m" xr:uid="{69178C70-92C6-4866-95C3-5E7C6564E103}"/>
    <hyperlink ref="F8:F12" r:id="rId3" location="lamela_r7_m" tooltip="Prezrieť detailnú špecifikáciu týchto dvierok na webe." display="LAMELA R7 M" xr:uid="{2ABF72EF-D9EB-4DED-850A-804903DE9089}"/>
    <hyperlink ref="F9" r:id="rId4" location="edge_45" tooltip="Prezrieť detailnú špecifikáciu týchto dvierok na webe." display="https://www.xaurumx.sk/service/dyhovanie-materialu/ - edge_45" xr:uid="{3A3807B8-946E-4757-A724-8C9ED4B44FC6}"/>
    <hyperlink ref="F10" r:id="rId5" location="lamela_zebra_s" tooltip="Prezrieť detailnú špecifikáciu týchto dvierok na webe." display="https://www.xaurumx.sk/service/dyhovanie-materialu/ - lamela_zebra_s" xr:uid="{207D6025-24D8-4850-882D-75B02D4FE764}"/>
    <hyperlink ref="F11" r:id="rId6" location="lamela_zebra_m" tooltip="Prezrieť detailnú špecifikáciu týchto dvierok na webe." display="https://www.xaurumx.sk/service/dyhovanie-materialu/ - lamela_zebra_m" xr:uid="{3E3037F3-691F-42CB-9266-01EE67BFE7B4}"/>
    <hyperlink ref="F12" r:id="rId7" location="lamela_zebra_l" tooltip="Prezrieť detailnú špecifikáciu týchto dvierok na webe." display="https://www.xaurumx.sk/service/dyhovanie-materialu/ - lamela_zebra_l" xr:uid="{5227EA61-3F45-4FE5-8063-7DFDCFC64637}"/>
    <hyperlink ref="F8" r:id="rId8" location="lamela_r7_l" tooltip="Prezrieť detailnú špecifikáciu týchto dvierok na webe." display="https://www.xaurumx.sk/service/dyhovanie-materialu/ - lamela_r7_l" xr:uid="{496DCA72-5127-4C82-A2C7-54000A239CA1}"/>
  </hyperlinks>
  <pageMargins left="0.7" right="0.7" top="0.75" bottom="0.75" header="0.3" footer="0.3"/>
  <pageSetup paperSize="9" scale="76" orientation="portrait" r:id="rId9"/>
  <drawing r:id="rId10"/>
  <legacyDrawing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D69650-46BB-4200-837A-3424397A293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Formulár_porez</vt:lpstr>
      <vt:lpstr>Typy dýh a dvierok</vt:lpstr>
      <vt:lpstr>Formulár_porez!Oblasť_tlače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Bednár</dc:creator>
  <cp:lastModifiedBy>Marek Bednár</cp:lastModifiedBy>
  <cp:lastPrinted>2025-05-29T06:14:34Z</cp:lastPrinted>
  <dcterms:created xsi:type="dcterms:W3CDTF">2020-12-18T22:00:25Z</dcterms:created>
  <dcterms:modified xsi:type="dcterms:W3CDTF">2025-06-06T06:56:31Z</dcterms:modified>
</cp:coreProperties>
</file>